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070" windowHeight="6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<sst xmlns="http://schemas.openxmlformats.org/spreadsheetml/2006/main" count="58" uniqueCount="57">
  <si>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к решению районного </t>
  </si>
  <si>
    <t xml:space="preserve">Совета депутатов </t>
  </si>
  <si>
    <t>ИТОГО</t>
  </si>
  <si>
    <t>№ п/п</t>
  </si>
  <si>
    <t>(тыс.руб.)</t>
  </si>
  <si>
    <t>Иные межбюджетные трансферты</t>
  </si>
  <si>
    <t>на компенсацию (возмещение расходов по компенсации) выпадающих доходов организаций жилищно-коммунального комплекса,  связанных с установлением  предельных индексов изменения размера платы граждан за жилое помещение и предельных индексов изменения размера платы граждан за коммунальные услуги *</t>
  </si>
  <si>
    <t xml:space="preserve"> на обеспечение первичных мер пожарной безопасности</t>
  </si>
  <si>
    <t>на реализацию КЦП "Безопасность дорожного движения"- строительство светофорных объектов на светоизлучающих диодах</t>
  </si>
  <si>
    <t>(коммунальная услуга)</t>
  </si>
  <si>
    <t>на поддержку деятельности муниципальных молодёжных центров</t>
  </si>
  <si>
    <t>на обеспечение сбалансированности бюджетов поселений  за счёт районного бюджета **</t>
  </si>
  <si>
    <t>на реализацию ДЦП "Культура Красноярья"  на приобретение и установку систем охранно-пожарной сигнализации и оповещения,  тревожной кнопки для муниципальных учреждений культуры и муниципальных образовательных учреждений в области культуры</t>
  </si>
  <si>
    <t xml:space="preserve"> на проведение ремонтно-реставрационных работ на военно-мемориальных объектах культурного наследия,  в рамках подготовки к 65-й годовщине Победы в ВОВ (за счёт районного бюджета)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</si>
  <si>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</si>
  <si>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на установку противопожарных систем в учреждения культуры (за счёт районного бюджета)</t>
  </si>
  <si>
    <t>на реализацию проектов по благоустройству в целях улучшения архитектурного облика поселений</t>
  </si>
  <si>
    <t>на возмещение расходов на подготовку и проведение выборов в органы местного самоуправления</t>
  </si>
  <si>
    <t>на реализацию мероприятий по организации общественных работ, временного трудоустройства граждан и граждан, ищущих работу</t>
  </si>
  <si>
    <t xml:space="preserve">изменения по столбцу 6 </t>
  </si>
  <si>
    <t>6-1</t>
  </si>
  <si>
    <t>выделенный цветом столбец будет скрыт</t>
  </si>
  <si>
    <t>на частичное возмещение (финансирование) расходов на выплат,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</si>
  <si>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за счет резервного фонда администрации района</t>
  </si>
  <si>
    <t>Наименование муниципального образования района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</si>
  <si>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</si>
  <si>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</si>
  <si>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</si>
  <si>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</si>
  <si>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</si>
  <si>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</si>
  <si>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</si>
  <si>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</si>
  <si>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</si>
  <si>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</si>
  <si>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</si>
  <si>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</si>
  <si>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</si>
  <si>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</si>
  <si>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</si>
  <si>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</si>
  <si>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</si>
  <si>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</si>
  <si>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</si>
  <si>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</si>
  <si>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>Город Артёмовск</t>
  </si>
  <si>
    <t xml:space="preserve">Рабочий посёлок Курагино 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</si>
  <si>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</si>
  <si>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</si>
  <si>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>на организацию и проведение аккарицидных обработок мест массового отдыха населения</t>
  </si>
  <si>
    <t xml:space="preserve">обеспечение полномочий по первичным мерам пожарной безопасности </t>
  </si>
  <si>
    <t xml:space="preserve">прокладка минерализованных полос и уход за ними </t>
  </si>
  <si>
    <t>"О районном бюджете на 2013 год"</t>
  </si>
  <si>
    <t xml:space="preserve">Межбюджетные трансферты бюджетам муниципальных образований района, направляемые из районного бюджета,  на 2013 год </t>
  </si>
  <si>
    <t>на реализацию ДЦП "Обеспечение пожарной безопасности сельских населённых пунктов Красноярского края на 2011-2013 годы"</t>
  </si>
  <si>
    <t>Приложение № 12</t>
  </si>
  <si>
    <t>от 21.12.2012 № 30-250р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</si>
</sst>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0"/>
    <numFmt numFmtId="177" formatCode="#,##0.0000"/>
    <numFmt numFmtId="178" formatCode="#,##0.0"/>
  </numFmts>
  <fonts count="44">
    <font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175" fontId="2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5" zoomScaleNormal="85" zoomScalePageLayoutView="0" workbookViewId="0" topLeftCell="A10">
      <selection activeCell="Z18" sqref="Z18"/>
    </sheetView>
  </sheetViews>
  <sheetFormatPr defaultColWidth="8.66015625" defaultRowHeight="18"/>
  <cols>
    <col min="1" max="1" width="3.41015625" style="5" customWidth="1"/>
    <col min="2" max="2" width="24.66015625" style="1" customWidth="1"/>
    <col min="3" max="3" width="10.75" style="1" customWidth="1"/>
    <col min="4" max="4" width="15.41015625" style="1" customWidth="1"/>
    <col min="5" max="5" width="17.41015625" style="1" customWidth="1"/>
    <col min="6" max="6" width="0.078125" style="1" hidden="1" customWidth="1"/>
    <col min="7" max="7" width="13.91015625" style="1" customWidth="1"/>
    <col min="8" max="8" width="11.5" style="1" customWidth="1"/>
    <col min="9" max="10" width="10.66015625" style="1" hidden="1" customWidth="1"/>
    <col min="11" max="11" width="12.83203125" style="1" hidden="1" customWidth="1"/>
    <col min="12" max="12" width="19.16015625" style="1" hidden="1" customWidth="1"/>
    <col min="13" max="13" width="10.08203125" style="1" hidden="1" customWidth="1"/>
    <col min="14" max="14" width="15.25" style="1" hidden="1" customWidth="1"/>
    <col min="15" max="15" width="9.41015625" style="1" hidden="1" customWidth="1"/>
    <col min="16" max="16" width="9.5" style="1" hidden="1" customWidth="1"/>
    <col min="17" max="17" width="0" style="1" hidden="1" customWidth="1"/>
    <col min="18" max="18" width="10.41015625" style="1" hidden="1" customWidth="1"/>
    <col min="19" max="19" width="9.91015625" style="1" hidden="1" customWidth="1"/>
    <col min="20" max="20" width="8.41015625" style="1" customWidth="1"/>
    <col min="21" max="21" width="8.75" style="1" customWidth="1"/>
    <col min="22" max="16384" width="8.75" style="1" customWidth="1"/>
  </cols>
  <sheetData>
    <row r="1" spans="1:8" ht="15.75" customHeight="1">
      <c r="A1" s="2"/>
      <c r="B1" s="3"/>
      <c r="C1" s="3"/>
      <c r="D1" s="3"/>
      <c r="E1" s="3"/>
      <c r="F1" s="3"/>
      <c r="H1" s="12" t="s">
        <v>55</v>
      </c>
    </row>
    <row r="2" spans="1:8" ht="17.25" customHeight="1">
      <c r="A2" s="2"/>
      <c r="B2" s="3"/>
      <c r="C2" s="3"/>
      <c r="D2" s="3"/>
      <c r="E2" s="3"/>
      <c r="F2" s="3"/>
      <c r="H2" s="12" t="s">
        <v>0</v>
      </c>
    </row>
    <row r="3" spans="1:8" ht="16.5" customHeight="1">
      <c r="A3" s="2"/>
      <c r="B3" s="3"/>
      <c r="C3" s="3"/>
      <c r="D3" s="3"/>
      <c r="E3" s="3"/>
      <c r="F3" s="3"/>
      <c r="H3" s="12" t="s">
        <v>1</v>
      </c>
    </row>
    <row r="4" spans="1:8" ht="17.25" customHeight="1">
      <c r="A4" s="2"/>
      <c r="B4" s="3"/>
      <c r="C4" s="3"/>
      <c r="D4" s="3"/>
      <c r="E4" s="3"/>
      <c r="F4" s="3"/>
      <c r="H4" s="12" t="s">
        <v>56</v>
      </c>
    </row>
    <row r="5" spans="1:8" ht="18" customHeight="1">
      <c r="A5" s="2"/>
      <c r="B5" s="3"/>
      <c r="C5" s="3"/>
      <c r="D5" s="3"/>
      <c r="E5" s="3"/>
      <c r="F5" s="3"/>
      <c r="H5" s="12" t="s">
        <v>52</v>
      </c>
    </row>
    <row r="6" spans="1:7" ht="18" customHeight="1">
      <c r="A6" s="2"/>
      <c r="B6" s="3"/>
      <c r="C6" s="3"/>
      <c r="D6" s="3"/>
      <c r="E6" s="3"/>
      <c r="F6" s="3"/>
      <c r="G6" s="12"/>
    </row>
    <row r="7" spans="1:22" ht="20.25" customHeight="1">
      <c r="A7" s="35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9.5" customHeight="1">
      <c r="A8" s="10"/>
      <c r="B8" s="10"/>
      <c r="C8" s="10"/>
      <c r="D8" s="10"/>
      <c r="E8" s="10"/>
      <c r="Q8" s="36" t="s">
        <v>4</v>
      </c>
      <c r="R8" s="36"/>
      <c r="V8" s="5" t="s">
        <v>4</v>
      </c>
    </row>
    <row r="9" spans="1:22" s="18" customFormat="1" ht="21" customHeight="1">
      <c r="A9" s="39" t="s">
        <v>3</v>
      </c>
      <c r="B9" s="49" t="s">
        <v>24</v>
      </c>
      <c r="C9" s="42" t="s">
        <v>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 t="s">
        <v>47</v>
      </c>
    </row>
    <row r="10" spans="1:22" s="18" customFormat="1" ht="106.5" customHeight="1">
      <c r="A10" s="40"/>
      <c r="B10" s="50"/>
      <c r="C10" s="53" t="s">
        <v>11</v>
      </c>
      <c r="D10" s="56" t="s">
        <v>48</v>
      </c>
      <c r="E10" s="56" t="s">
        <v>6</v>
      </c>
      <c r="F10" s="28"/>
      <c r="G10" s="56" t="s">
        <v>14</v>
      </c>
      <c r="H10" s="56" t="s">
        <v>49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47" t="s">
        <v>54</v>
      </c>
      <c r="U10" s="48"/>
      <c r="V10" s="44"/>
    </row>
    <row r="11" spans="1:22" ht="162.75" customHeight="1">
      <c r="A11" s="40"/>
      <c r="B11" s="50"/>
      <c r="C11" s="54"/>
      <c r="D11" s="57"/>
      <c r="E11" s="58"/>
      <c r="F11" s="52" t="s">
        <v>19</v>
      </c>
      <c r="G11" s="57"/>
      <c r="H11" s="57"/>
      <c r="I11" s="46" t="s">
        <v>7</v>
      </c>
      <c r="J11" s="46" t="s">
        <v>10</v>
      </c>
      <c r="K11" s="46" t="s">
        <v>8</v>
      </c>
      <c r="L11" s="46" t="s">
        <v>12</v>
      </c>
      <c r="M11" s="37" t="s">
        <v>15</v>
      </c>
      <c r="N11" s="37" t="s">
        <v>13</v>
      </c>
      <c r="O11" s="37" t="s">
        <v>16</v>
      </c>
      <c r="P11" s="37" t="s">
        <v>17</v>
      </c>
      <c r="Q11" s="37" t="s">
        <v>23</v>
      </c>
      <c r="R11" s="37" t="s">
        <v>18</v>
      </c>
      <c r="S11" s="38" t="s">
        <v>22</v>
      </c>
      <c r="T11" s="20" t="s">
        <v>50</v>
      </c>
      <c r="U11" s="20" t="s">
        <v>51</v>
      </c>
      <c r="V11" s="45"/>
    </row>
    <row r="12" spans="1:22" ht="48.75" customHeight="1" hidden="1">
      <c r="A12" s="40"/>
      <c r="B12" s="50"/>
      <c r="C12" s="54"/>
      <c r="D12" s="57"/>
      <c r="E12" s="27"/>
      <c r="F12" s="52"/>
      <c r="G12" s="57"/>
      <c r="H12" s="57"/>
      <c r="I12" s="46"/>
      <c r="J12" s="46"/>
      <c r="K12" s="46"/>
      <c r="L12" s="46"/>
      <c r="M12" s="37"/>
      <c r="N12" s="37"/>
      <c r="O12" s="37"/>
      <c r="P12" s="37"/>
      <c r="Q12" s="37"/>
      <c r="R12" s="37"/>
      <c r="S12" s="38"/>
      <c r="T12" s="29"/>
      <c r="U12" s="29"/>
      <c r="V12" s="7"/>
    </row>
    <row r="13" spans="1:22" ht="69" customHeight="1" hidden="1">
      <c r="A13" s="41"/>
      <c r="B13" s="51"/>
      <c r="C13" s="55"/>
      <c r="D13" s="58"/>
      <c r="E13" s="27" t="s">
        <v>9</v>
      </c>
      <c r="F13" s="52"/>
      <c r="G13" s="58"/>
      <c r="H13" s="58"/>
      <c r="I13" s="46"/>
      <c r="J13" s="46"/>
      <c r="K13" s="46"/>
      <c r="L13" s="46"/>
      <c r="M13" s="37"/>
      <c r="N13" s="37"/>
      <c r="O13" s="37"/>
      <c r="P13" s="37"/>
      <c r="Q13" s="37"/>
      <c r="R13" s="37"/>
      <c r="S13" s="38"/>
      <c r="T13" s="29"/>
      <c r="U13" s="29"/>
      <c r="V13" s="7"/>
    </row>
    <row r="14" spans="1:22" s="21" customFormat="1" ht="15.75" customHeight="1">
      <c r="A14" s="19"/>
      <c r="B14" s="20">
        <v>1</v>
      </c>
      <c r="C14" s="23">
        <v>2</v>
      </c>
      <c r="D14" s="23">
        <v>3</v>
      </c>
      <c r="E14" s="23">
        <v>4</v>
      </c>
      <c r="F14" s="24" t="s">
        <v>20</v>
      </c>
      <c r="G14" s="23">
        <v>6</v>
      </c>
      <c r="H14" s="23">
        <v>7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19">
        <v>14</v>
      </c>
      <c r="O14" s="19">
        <v>15</v>
      </c>
      <c r="P14" s="19">
        <v>16</v>
      </c>
      <c r="Q14" s="19">
        <v>17</v>
      </c>
      <c r="R14" s="19">
        <v>18</v>
      </c>
      <c r="S14" s="19">
        <v>19</v>
      </c>
      <c r="T14" s="19">
        <v>9</v>
      </c>
      <c r="U14" s="19">
        <v>10</v>
      </c>
      <c r="V14" s="19">
        <v>11</v>
      </c>
    </row>
    <row r="15" spans="1:22" ht="15">
      <c r="A15" s="4">
        <v>1</v>
      </c>
      <c r="B15" s="6" t="s">
        <v>25</v>
      </c>
      <c r="C15" s="25">
        <v>1982.3</v>
      </c>
      <c r="D15" s="25">
        <v>4</v>
      </c>
      <c r="E15" s="25"/>
      <c r="F15" s="25"/>
      <c r="G15" s="25">
        <v>64.5</v>
      </c>
      <c r="H15" s="25"/>
      <c r="I15" s="11"/>
      <c r="J15" s="11"/>
      <c r="K15" s="11"/>
      <c r="L15" s="11"/>
      <c r="M15" s="11"/>
      <c r="N15" s="11"/>
      <c r="O15" s="7"/>
      <c r="P15" s="14"/>
      <c r="Q15" s="13"/>
      <c r="R15" s="7"/>
      <c r="S15" s="7"/>
      <c r="T15" s="7">
        <v>61.71</v>
      </c>
      <c r="U15" s="7"/>
      <c r="V15" s="22">
        <f>C15+D15+E15+G15+H15+T15+U15</f>
        <v>2112.51</v>
      </c>
    </row>
    <row r="16" spans="1:22" ht="15">
      <c r="A16" s="4">
        <v>2</v>
      </c>
      <c r="B16" s="6" t="s">
        <v>26</v>
      </c>
      <c r="C16" s="25">
        <v>433.7</v>
      </c>
      <c r="D16" s="25">
        <v>6.5</v>
      </c>
      <c r="E16" s="25"/>
      <c r="F16" s="25"/>
      <c r="G16" s="25">
        <v>75.2</v>
      </c>
      <c r="H16" s="25"/>
      <c r="I16" s="11"/>
      <c r="J16" s="11"/>
      <c r="K16" s="11"/>
      <c r="L16" s="11"/>
      <c r="M16" s="11"/>
      <c r="N16" s="11"/>
      <c r="O16" s="7"/>
      <c r="P16" s="14"/>
      <c r="Q16" s="13"/>
      <c r="R16" s="7"/>
      <c r="S16" s="7"/>
      <c r="T16" s="7">
        <v>99.29</v>
      </c>
      <c r="U16" s="7"/>
      <c r="V16" s="22">
        <f aca="true" t="shared" si="0" ref="V16:V36">C16+D16+E16+G16+H16+T16+U16</f>
        <v>614.6899999999999</v>
      </c>
    </row>
    <row r="17" spans="1:22" ht="15">
      <c r="A17" s="4">
        <v>3</v>
      </c>
      <c r="B17" s="6" t="s">
        <v>27</v>
      </c>
      <c r="C17" s="25">
        <v>1129.8</v>
      </c>
      <c r="D17" s="25">
        <v>3.4</v>
      </c>
      <c r="E17" s="25">
        <f>845.84+314.74</f>
        <v>1160.58</v>
      </c>
      <c r="F17" s="25"/>
      <c r="G17" s="25">
        <v>53.7</v>
      </c>
      <c r="H17" s="25"/>
      <c r="I17" s="11"/>
      <c r="J17" s="11"/>
      <c r="K17" s="11"/>
      <c r="L17" s="11"/>
      <c r="M17" s="11"/>
      <c r="N17" s="11"/>
      <c r="O17" s="7"/>
      <c r="P17" s="14"/>
      <c r="Q17" s="13"/>
      <c r="R17" s="7"/>
      <c r="S17" s="7"/>
      <c r="T17" s="7">
        <v>48.45</v>
      </c>
      <c r="U17" s="7"/>
      <c r="V17" s="22">
        <f t="shared" si="0"/>
        <v>2395.9299999999994</v>
      </c>
    </row>
    <row r="18" spans="1:22" ht="15">
      <c r="A18" s="4">
        <v>4</v>
      </c>
      <c r="B18" s="6" t="s">
        <v>28</v>
      </c>
      <c r="C18" s="25">
        <v>1064.4</v>
      </c>
      <c r="D18" s="25">
        <v>2</v>
      </c>
      <c r="E18" s="25">
        <f>168.66</f>
        <v>168.66</v>
      </c>
      <c r="F18" s="25"/>
      <c r="G18" s="25">
        <v>53.7</v>
      </c>
      <c r="H18" s="25"/>
      <c r="I18" s="11"/>
      <c r="J18" s="11"/>
      <c r="K18" s="11"/>
      <c r="L18" s="11"/>
      <c r="M18" s="11"/>
      <c r="N18" s="11"/>
      <c r="O18" s="7"/>
      <c r="P18" s="14"/>
      <c r="Q18" s="15"/>
      <c r="R18" s="7"/>
      <c r="S18" s="7"/>
      <c r="T18" s="7">
        <v>32.45</v>
      </c>
      <c r="U18" s="7"/>
      <c r="V18" s="22">
        <f t="shared" si="0"/>
        <v>1321.2100000000003</v>
      </c>
    </row>
    <row r="19" spans="1:22" ht="15">
      <c r="A19" s="4">
        <v>5</v>
      </c>
      <c r="B19" s="6" t="s">
        <v>29</v>
      </c>
      <c r="C19" s="25">
        <v>814.9</v>
      </c>
      <c r="D19" s="25">
        <v>5.1</v>
      </c>
      <c r="E19" s="25"/>
      <c r="F19" s="25"/>
      <c r="G19" s="25">
        <v>64.5</v>
      </c>
      <c r="H19" s="25"/>
      <c r="I19" s="11"/>
      <c r="J19" s="11"/>
      <c r="K19" s="11"/>
      <c r="L19" s="11"/>
      <c r="M19" s="11"/>
      <c r="N19" s="11"/>
      <c r="O19" s="7"/>
      <c r="P19" s="14"/>
      <c r="Q19" s="15"/>
      <c r="R19" s="7"/>
      <c r="S19" s="7"/>
      <c r="T19" s="7">
        <v>68.03</v>
      </c>
      <c r="U19" s="7"/>
      <c r="V19" s="22">
        <f t="shared" si="0"/>
        <v>952.53</v>
      </c>
    </row>
    <row r="20" spans="1:22" ht="15">
      <c r="A20" s="4">
        <v>6</v>
      </c>
      <c r="B20" s="6" t="s">
        <v>30</v>
      </c>
      <c r="C20" s="25">
        <v>0</v>
      </c>
      <c r="D20" s="25">
        <v>7.7</v>
      </c>
      <c r="E20" s="25"/>
      <c r="F20" s="25"/>
      <c r="G20" s="25">
        <v>85.95</v>
      </c>
      <c r="H20" s="25">
        <v>9.286</v>
      </c>
      <c r="I20" s="11"/>
      <c r="J20" s="11"/>
      <c r="K20" s="11"/>
      <c r="L20" s="11"/>
      <c r="M20" s="11"/>
      <c r="N20" s="11"/>
      <c r="O20" s="7"/>
      <c r="P20" s="14"/>
      <c r="Q20" s="15"/>
      <c r="R20" s="7"/>
      <c r="S20" s="7"/>
      <c r="T20" s="7">
        <v>113.35</v>
      </c>
      <c r="U20" s="7"/>
      <c r="V20" s="22">
        <f t="shared" si="0"/>
        <v>216.286</v>
      </c>
    </row>
    <row r="21" spans="1:22" ht="15">
      <c r="A21" s="4">
        <v>7</v>
      </c>
      <c r="B21" s="6" t="s">
        <v>31</v>
      </c>
      <c r="C21" s="25">
        <v>21.5</v>
      </c>
      <c r="D21" s="25">
        <v>4</v>
      </c>
      <c r="E21" s="25">
        <f>8700.46</f>
        <v>8700.46</v>
      </c>
      <c r="F21" s="25"/>
      <c r="G21" s="25">
        <v>64.5</v>
      </c>
      <c r="H21" s="25"/>
      <c r="I21" s="11"/>
      <c r="J21" s="11"/>
      <c r="K21" s="11"/>
      <c r="L21" s="11"/>
      <c r="M21" s="11"/>
      <c r="N21" s="11"/>
      <c r="O21" s="7"/>
      <c r="P21" s="14"/>
      <c r="Q21" s="15"/>
      <c r="R21" s="7"/>
      <c r="S21" s="7"/>
      <c r="T21" s="7">
        <v>63.82</v>
      </c>
      <c r="U21" s="7"/>
      <c r="V21" s="22">
        <f t="shared" si="0"/>
        <v>8854.279999999999</v>
      </c>
    </row>
    <row r="22" spans="1:22" ht="15">
      <c r="A22" s="4">
        <v>8</v>
      </c>
      <c r="B22" s="6" t="s">
        <v>32</v>
      </c>
      <c r="C22" s="25">
        <v>0</v>
      </c>
      <c r="D22" s="25">
        <v>1.3</v>
      </c>
      <c r="E22" s="25"/>
      <c r="F22" s="25"/>
      <c r="G22" s="25">
        <v>32.2</v>
      </c>
      <c r="H22" s="25"/>
      <c r="I22" s="11"/>
      <c r="J22" s="11"/>
      <c r="K22" s="11"/>
      <c r="L22" s="11"/>
      <c r="M22" s="11"/>
      <c r="N22" s="11"/>
      <c r="O22" s="7"/>
      <c r="P22" s="14"/>
      <c r="Q22" s="15"/>
      <c r="R22" s="7"/>
      <c r="S22" s="7"/>
      <c r="T22" s="7">
        <v>26.19</v>
      </c>
      <c r="U22" s="7"/>
      <c r="V22" s="22">
        <f t="shared" si="0"/>
        <v>59.69</v>
      </c>
    </row>
    <row r="23" spans="1:22" ht="15">
      <c r="A23" s="4">
        <v>9</v>
      </c>
      <c r="B23" s="6" t="s">
        <v>33</v>
      </c>
      <c r="C23" s="25">
        <v>1587.9</v>
      </c>
      <c r="D23" s="25">
        <v>5.6</v>
      </c>
      <c r="E23" s="25">
        <f>532.74+537.18</f>
        <v>1069.92</v>
      </c>
      <c r="F23" s="25"/>
      <c r="G23" s="25">
        <v>75.2</v>
      </c>
      <c r="H23" s="25">
        <v>13</v>
      </c>
      <c r="I23" s="11"/>
      <c r="J23" s="11"/>
      <c r="K23" s="11"/>
      <c r="L23" s="11"/>
      <c r="M23" s="11"/>
      <c r="N23" s="11"/>
      <c r="O23" s="7"/>
      <c r="P23" s="14"/>
      <c r="Q23" s="15"/>
      <c r="R23" s="7"/>
      <c r="S23" s="7"/>
      <c r="T23" s="30">
        <v>81.8</v>
      </c>
      <c r="U23" s="7"/>
      <c r="V23" s="22">
        <f t="shared" si="0"/>
        <v>2833.42</v>
      </c>
    </row>
    <row r="24" spans="1:22" ht="15">
      <c r="A24" s="4">
        <v>10</v>
      </c>
      <c r="B24" s="6" t="s">
        <v>34</v>
      </c>
      <c r="C24" s="25">
        <v>1779.3</v>
      </c>
      <c r="D24" s="25">
        <v>5.3</v>
      </c>
      <c r="E24" s="25"/>
      <c r="F24" s="25"/>
      <c r="G24" s="25">
        <v>75.2</v>
      </c>
      <c r="H24" s="25"/>
      <c r="I24" s="11"/>
      <c r="J24" s="11"/>
      <c r="K24" s="11"/>
      <c r="L24" s="11"/>
      <c r="M24" s="11"/>
      <c r="N24" s="11"/>
      <c r="O24" s="7"/>
      <c r="P24" s="14"/>
      <c r="Q24" s="15"/>
      <c r="R24" s="7"/>
      <c r="S24" s="7"/>
      <c r="T24" s="7">
        <v>70.99</v>
      </c>
      <c r="U24" s="7"/>
      <c r="V24" s="22">
        <f t="shared" si="0"/>
        <v>1930.79</v>
      </c>
    </row>
    <row r="25" spans="1:22" ht="15">
      <c r="A25" s="4">
        <v>11</v>
      </c>
      <c r="B25" s="6" t="s">
        <v>35</v>
      </c>
      <c r="C25" s="25">
        <v>418.6</v>
      </c>
      <c r="D25" s="25">
        <v>3.5</v>
      </c>
      <c r="E25" s="25"/>
      <c r="F25" s="25"/>
      <c r="G25" s="25">
        <v>53.7</v>
      </c>
      <c r="H25" s="25">
        <v>9.286</v>
      </c>
      <c r="I25" s="11"/>
      <c r="J25" s="11"/>
      <c r="K25" s="11"/>
      <c r="L25" s="11"/>
      <c r="M25" s="11"/>
      <c r="N25" s="11"/>
      <c r="O25" s="7"/>
      <c r="P25" s="14"/>
      <c r="Q25" s="15"/>
      <c r="R25" s="7"/>
      <c r="S25" s="7"/>
      <c r="T25" s="7">
        <v>44.06</v>
      </c>
      <c r="U25" s="7"/>
      <c r="V25" s="22">
        <f t="shared" si="0"/>
        <v>529.146</v>
      </c>
    </row>
    <row r="26" spans="1:22" ht="15">
      <c r="A26" s="4">
        <v>12</v>
      </c>
      <c r="B26" s="6" t="s">
        <v>36</v>
      </c>
      <c r="C26" s="25">
        <v>1188.6</v>
      </c>
      <c r="D26" s="25">
        <v>3.4</v>
      </c>
      <c r="E26" s="25"/>
      <c r="F26" s="25"/>
      <c r="G26" s="25">
        <v>53.7</v>
      </c>
      <c r="H26" s="25"/>
      <c r="I26" s="11"/>
      <c r="J26" s="11"/>
      <c r="K26" s="11"/>
      <c r="L26" s="11"/>
      <c r="M26" s="11"/>
      <c r="N26" s="11"/>
      <c r="O26" s="7"/>
      <c r="P26" s="14"/>
      <c r="Q26" s="15"/>
      <c r="R26" s="7"/>
      <c r="S26" s="7"/>
      <c r="T26" s="7">
        <v>46.85</v>
      </c>
      <c r="U26" s="7"/>
      <c r="V26" s="22">
        <f t="shared" si="0"/>
        <v>1292.55</v>
      </c>
    </row>
    <row r="27" spans="1:22" ht="15">
      <c r="A27" s="4">
        <v>13</v>
      </c>
      <c r="B27" s="6" t="s">
        <v>37</v>
      </c>
      <c r="C27" s="25">
        <v>0</v>
      </c>
      <c r="D27" s="25">
        <v>8.6</v>
      </c>
      <c r="E27" s="25"/>
      <c r="F27" s="25"/>
      <c r="G27" s="25">
        <v>85.95</v>
      </c>
      <c r="H27" s="25"/>
      <c r="I27" s="11"/>
      <c r="J27" s="11"/>
      <c r="K27" s="11"/>
      <c r="L27" s="11"/>
      <c r="M27" s="11"/>
      <c r="N27" s="11"/>
      <c r="O27" s="7"/>
      <c r="P27" s="14"/>
      <c r="Q27" s="15"/>
      <c r="R27" s="7"/>
      <c r="S27" s="7"/>
      <c r="T27" s="7">
        <v>135.26</v>
      </c>
      <c r="U27" s="7"/>
      <c r="V27" s="22">
        <f t="shared" si="0"/>
        <v>229.81</v>
      </c>
    </row>
    <row r="28" spans="1:22" ht="15">
      <c r="A28" s="4">
        <v>14</v>
      </c>
      <c r="B28" s="6" t="s">
        <v>38</v>
      </c>
      <c r="C28" s="25">
        <v>2083.6</v>
      </c>
      <c r="D28" s="25">
        <v>5.6</v>
      </c>
      <c r="E28" s="25"/>
      <c r="F28" s="25"/>
      <c r="G28" s="25">
        <v>75.2</v>
      </c>
      <c r="H28" s="25"/>
      <c r="I28" s="11"/>
      <c r="J28" s="11"/>
      <c r="K28" s="11"/>
      <c r="L28" s="11"/>
      <c r="M28" s="11"/>
      <c r="N28" s="11"/>
      <c r="O28" s="7"/>
      <c r="P28" s="14"/>
      <c r="Q28" s="15"/>
      <c r="R28" s="7"/>
      <c r="S28" s="7"/>
      <c r="T28" s="7">
        <v>89.77</v>
      </c>
      <c r="U28" s="7"/>
      <c r="V28" s="22">
        <f t="shared" si="0"/>
        <v>2254.1699999999996</v>
      </c>
    </row>
    <row r="29" spans="1:22" ht="15">
      <c r="A29" s="4">
        <v>15</v>
      </c>
      <c r="B29" s="6" t="s">
        <v>39</v>
      </c>
      <c r="C29" s="25">
        <v>0</v>
      </c>
      <c r="D29" s="25">
        <v>12.2</v>
      </c>
      <c r="E29" s="25">
        <f>85.04+79.2</f>
        <v>164.24</v>
      </c>
      <c r="F29" s="25"/>
      <c r="G29" s="25">
        <v>214.9</v>
      </c>
      <c r="H29" s="25"/>
      <c r="I29" s="11"/>
      <c r="J29" s="11"/>
      <c r="K29" s="11"/>
      <c r="L29" s="11"/>
      <c r="M29" s="11"/>
      <c r="N29" s="11"/>
      <c r="O29" s="7"/>
      <c r="P29" s="14"/>
      <c r="Q29" s="13"/>
      <c r="R29" s="7"/>
      <c r="S29" s="7"/>
      <c r="T29" s="30">
        <v>140.8</v>
      </c>
      <c r="U29" s="7"/>
      <c r="V29" s="22">
        <f t="shared" si="0"/>
        <v>532.1400000000001</v>
      </c>
    </row>
    <row r="30" spans="1:22" ht="15">
      <c r="A30" s="4">
        <v>16</v>
      </c>
      <c r="B30" s="6" t="s">
        <v>40</v>
      </c>
      <c r="C30" s="25">
        <f>1645.4+462.4</f>
        <v>2107.8</v>
      </c>
      <c r="D30" s="25">
        <v>1</v>
      </c>
      <c r="E30" s="25"/>
      <c r="F30" s="25"/>
      <c r="G30" s="25">
        <v>32.2</v>
      </c>
      <c r="H30" s="25"/>
      <c r="I30" s="11"/>
      <c r="J30" s="11"/>
      <c r="K30" s="11"/>
      <c r="L30" s="11"/>
      <c r="M30" s="11"/>
      <c r="N30" s="11"/>
      <c r="O30" s="7"/>
      <c r="P30" s="14"/>
      <c r="Q30" s="13"/>
      <c r="R30" s="7"/>
      <c r="S30" s="7"/>
      <c r="T30" s="7">
        <v>15.14</v>
      </c>
      <c r="U30" s="7"/>
      <c r="V30" s="22">
        <f t="shared" si="0"/>
        <v>2156.14</v>
      </c>
    </row>
    <row r="31" spans="1:22" ht="15">
      <c r="A31" s="4">
        <v>17</v>
      </c>
      <c r="B31" s="6" t="s">
        <v>41</v>
      </c>
      <c r="C31" s="25">
        <v>3525.2</v>
      </c>
      <c r="D31" s="25">
        <v>20.1</v>
      </c>
      <c r="E31" s="25">
        <f>18225.54+2092.9</f>
        <v>20318.440000000002</v>
      </c>
      <c r="F31" s="25"/>
      <c r="G31" s="25">
        <f>214.9+214.9</f>
        <v>429.8</v>
      </c>
      <c r="H31" s="25">
        <v>11.142</v>
      </c>
      <c r="I31" s="11"/>
      <c r="J31" s="11"/>
      <c r="K31" s="11"/>
      <c r="L31" s="11"/>
      <c r="M31" s="11"/>
      <c r="N31" s="11"/>
      <c r="O31" s="7"/>
      <c r="P31" s="14"/>
      <c r="Q31" s="13"/>
      <c r="R31" s="8"/>
      <c r="S31" s="8"/>
      <c r="T31" s="30">
        <v>261.52</v>
      </c>
      <c r="U31" s="8">
        <v>19.8</v>
      </c>
      <c r="V31" s="22">
        <f t="shared" si="0"/>
        <v>24586.002</v>
      </c>
    </row>
    <row r="32" spans="1:22" ht="15">
      <c r="A32" s="4">
        <v>18</v>
      </c>
      <c r="B32" s="6" t="s">
        <v>42</v>
      </c>
      <c r="C32" s="25">
        <v>0</v>
      </c>
      <c r="D32" s="25">
        <v>14.8</v>
      </c>
      <c r="E32" s="25">
        <f>4632.5+21650.66</f>
        <v>26283.16</v>
      </c>
      <c r="F32" s="25"/>
      <c r="G32" s="25">
        <v>214.9</v>
      </c>
      <c r="H32" s="25"/>
      <c r="I32" s="11"/>
      <c r="J32" s="11"/>
      <c r="K32" s="11"/>
      <c r="L32" s="11"/>
      <c r="M32" s="11"/>
      <c r="N32" s="11"/>
      <c r="O32" s="7"/>
      <c r="P32" s="14"/>
      <c r="Q32" s="13"/>
      <c r="R32" s="8"/>
      <c r="S32" s="8"/>
      <c r="T32" s="30">
        <v>222.83</v>
      </c>
      <c r="U32" s="30"/>
      <c r="V32" s="22">
        <f t="shared" si="0"/>
        <v>26735.690000000002</v>
      </c>
    </row>
    <row r="33" spans="1:22" ht="15">
      <c r="A33" s="4">
        <v>19</v>
      </c>
      <c r="B33" s="6" t="s">
        <v>43</v>
      </c>
      <c r="C33" s="25">
        <v>0</v>
      </c>
      <c r="D33" s="25">
        <v>20.2</v>
      </c>
      <c r="E33" s="25">
        <f>2568.8+7787.22</f>
        <v>10356.02</v>
      </c>
      <c r="F33" s="25"/>
      <c r="G33" s="25">
        <f>214.9+214.9</f>
        <v>429.8</v>
      </c>
      <c r="H33" s="25">
        <v>9.286</v>
      </c>
      <c r="I33" s="11"/>
      <c r="J33" s="11"/>
      <c r="K33" s="11"/>
      <c r="L33" s="11"/>
      <c r="M33" s="11"/>
      <c r="N33" s="11"/>
      <c r="O33" s="7"/>
      <c r="P33" s="14"/>
      <c r="Q33" s="13"/>
      <c r="R33" s="8"/>
      <c r="S33" s="8"/>
      <c r="T33" s="30">
        <v>292.61</v>
      </c>
      <c r="U33" s="30"/>
      <c r="V33" s="22">
        <f t="shared" si="0"/>
        <v>11107.916000000001</v>
      </c>
    </row>
    <row r="34" spans="1:22" ht="15">
      <c r="A34" s="4">
        <v>20</v>
      </c>
      <c r="B34" s="6" t="s">
        <v>44</v>
      </c>
      <c r="C34" s="25">
        <v>207.9</v>
      </c>
      <c r="D34" s="25">
        <v>0.8</v>
      </c>
      <c r="E34" s="25"/>
      <c r="F34" s="25"/>
      <c r="G34" s="25">
        <v>32.2</v>
      </c>
      <c r="H34" s="25"/>
      <c r="I34" s="11"/>
      <c r="J34" s="11"/>
      <c r="K34" s="11"/>
      <c r="L34" s="11"/>
      <c r="M34" s="11"/>
      <c r="N34" s="11"/>
      <c r="O34" s="7"/>
      <c r="P34" s="14"/>
      <c r="Q34" s="13"/>
      <c r="R34" s="8"/>
      <c r="S34" s="8"/>
      <c r="T34" s="30">
        <v>12.7</v>
      </c>
      <c r="U34" s="30"/>
      <c r="V34" s="22">
        <f t="shared" si="0"/>
        <v>253.60000000000002</v>
      </c>
    </row>
    <row r="35" spans="1:22" ht="15">
      <c r="A35" s="4">
        <v>21</v>
      </c>
      <c r="B35" s="6" t="s">
        <v>46</v>
      </c>
      <c r="C35" s="25">
        <v>0</v>
      </c>
      <c r="D35" s="25">
        <v>61</v>
      </c>
      <c r="E35" s="25">
        <f>440.4+329.6+3112.34</f>
        <v>3882.34</v>
      </c>
      <c r="F35" s="25"/>
      <c r="G35" s="25"/>
      <c r="H35" s="25"/>
      <c r="I35" s="11"/>
      <c r="J35" s="11"/>
      <c r="K35" s="11"/>
      <c r="L35" s="11"/>
      <c r="M35" s="11"/>
      <c r="N35" s="11"/>
      <c r="O35" s="7"/>
      <c r="P35" s="14"/>
      <c r="Q35" s="13"/>
      <c r="R35" s="8"/>
      <c r="S35" s="8"/>
      <c r="T35" s="30">
        <v>873.29</v>
      </c>
      <c r="U35" s="30"/>
      <c r="V35" s="22">
        <f t="shared" si="0"/>
        <v>4816.63</v>
      </c>
    </row>
    <row r="36" spans="1:22" ht="14.25" customHeight="1">
      <c r="A36" s="4">
        <v>22</v>
      </c>
      <c r="B36" s="6" t="s">
        <v>45</v>
      </c>
      <c r="C36" s="25">
        <v>823.9</v>
      </c>
      <c r="D36" s="25">
        <v>8.9</v>
      </c>
      <c r="E36" s="25">
        <f>818.96+443.32</f>
        <v>1262.28</v>
      </c>
      <c r="F36" s="25"/>
      <c r="G36" s="25">
        <v>214.9</v>
      </c>
      <c r="H36" s="25"/>
      <c r="I36" s="11"/>
      <c r="J36" s="11"/>
      <c r="K36" s="11"/>
      <c r="L36" s="11"/>
      <c r="M36" s="11"/>
      <c r="N36" s="11"/>
      <c r="O36" s="7"/>
      <c r="P36" s="14"/>
      <c r="Q36" s="13"/>
      <c r="R36" s="8"/>
      <c r="S36" s="8"/>
      <c r="T36" s="30">
        <f>121.3+0.29</f>
        <v>121.59</v>
      </c>
      <c r="U36" s="30">
        <v>62.5</v>
      </c>
      <c r="V36" s="22">
        <f t="shared" si="0"/>
        <v>2494.07</v>
      </c>
    </row>
    <row r="37" spans="1:22" s="33" customFormat="1" ht="15.75">
      <c r="A37" s="31"/>
      <c r="B37" s="32" t="s">
        <v>2</v>
      </c>
      <c r="C37" s="26">
        <f aca="true" t="shared" si="1" ref="C37:H37">SUM(C15:C36)</f>
        <v>19169.400000000005</v>
      </c>
      <c r="D37" s="26">
        <f t="shared" si="1"/>
        <v>205.00000000000003</v>
      </c>
      <c r="E37" s="26">
        <f t="shared" si="1"/>
        <v>73366.1</v>
      </c>
      <c r="F37" s="26">
        <f t="shared" si="1"/>
        <v>0</v>
      </c>
      <c r="G37" s="26">
        <f t="shared" si="1"/>
        <v>2481.9</v>
      </c>
      <c r="H37" s="26">
        <f t="shared" si="1"/>
        <v>52</v>
      </c>
      <c r="I37" s="26">
        <f aca="true" t="shared" si="2" ref="I37:U37">SUM(I15:I36)</f>
        <v>0</v>
      </c>
      <c r="J37" s="26">
        <f t="shared" si="2"/>
        <v>0</v>
      </c>
      <c r="K37" s="26">
        <f t="shared" si="2"/>
        <v>0</v>
      </c>
      <c r="L37" s="26">
        <f t="shared" si="2"/>
        <v>0</v>
      </c>
      <c r="M37" s="26">
        <f t="shared" si="2"/>
        <v>0</v>
      </c>
      <c r="N37" s="26">
        <f t="shared" si="2"/>
        <v>0</v>
      </c>
      <c r="O37" s="26">
        <f t="shared" si="2"/>
        <v>0</v>
      </c>
      <c r="P37" s="26">
        <f t="shared" si="2"/>
        <v>0</v>
      </c>
      <c r="Q37" s="26">
        <f t="shared" si="2"/>
        <v>0</v>
      </c>
      <c r="R37" s="26">
        <f t="shared" si="2"/>
        <v>0</v>
      </c>
      <c r="S37" s="26">
        <f t="shared" si="2"/>
        <v>0</v>
      </c>
      <c r="T37" s="26">
        <f t="shared" si="2"/>
        <v>2922.5</v>
      </c>
      <c r="U37" s="26">
        <f t="shared" si="2"/>
        <v>82.3</v>
      </c>
      <c r="V37" s="26">
        <f>SUM(V15:V36)</f>
        <v>98279.20000000001</v>
      </c>
    </row>
    <row r="38" spans="7:21" ht="15">
      <c r="G38" s="9"/>
      <c r="S38" s="17"/>
      <c r="T38" s="17"/>
      <c r="U38" s="17"/>
    </row>
    <row r="39" spans="2:5" ht="15" hidden="1">
      <c r="B39" s="16" t="s">
        <v>21</v>
      </c>
      <c r="C39" s="16"/>
      <c r="D39" s="16"/>
      <c r="E39" s="16"/>
    </row>
    <row r="41" ht="15">
      <c r="V41" s="34"/>
    </row>
  </sheetData>
  <sheetProtection/>
  <mergeCells count="24">
    <mergeCell ref="H10:H13"/>
    <mergeCell ref="D10:D13"/>
    <mergeCell ref="E10:E11"/>
    <mergeCell ref="G10:G13"/>
    <mergeCell ref="K11:K13"/>
    <mergeCell ref="T10:U10"/>
    <mergeCell ref="B9:B13"/>
    <mergeCell ref="L11:L13"/>
    <mergeCell ref="F11:F13"/>
    <mergeCell ref="C10:C13"/>
    <mergeCell ref="Q11:Q13"/>
    <mergeCell ref="P11:P13"/>
    <mergeCell ref="O11:O13"/>
    <mergeCell ref="R11:R13"/>
    <mergeCell ref="A7:V7"/>
    <mergeCell ref="Q8:R8"/>
    <mergeCell ref="M11:M13"/>
    <mergeCell ref="N11:N13"/>
    <mergeCell ref="S11:S13"/>
    <mergeCell ref="A9:A13"/>
    <mergeCell ref="C9:U9"/>
    <mergeCell ref="V9:V11"/>
    <mergeCell ref="I11:I13"/>
    <mergeCell ref="J11:J13"/>
  </mergeCells>
  <printOptions/>
  <pageMargins left="1.1811023622047245" right="0.5905511811023623" top="0.3937007874015748" bottom="0.3937007874015748" header="0.31496062992125984" footer="0.15748031496062992"/>
  <pageSetup fitToHeight="1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2012-11-02T07:58:02Z</cp:lastPrinted>
  <dcterms:created xsi:type="dcterms:W3CDTF">2005-12-24T03:34:22Z</dcterms:created>
  <dcterms:modified xsi:type="dcterms:W3CDTF">2013-01-16T03:09:01Z</dcterms:modified>
  <cp:category/>
  <cp:version/>
  <cp:contentType/>
  <cp:contentStatus/>
</cp:coreProperties>
</file>