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8880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<sst xmlns="http://schemas.openxmlformats.org/spreadsheetml/2006/main" count="70" uniqueCount="66">
  <si>
    <t>Уменьшение прочих остатков средств бюджетов</t>
  </si>
  <si>
    <t>Увеличение прочих остатков денежных средств бюджетов</t>
  </si>
  <si>
    <t>Бюджетные кредиты, предоставленные внутри страны в валюте Российской Федерации</t>
  </si>
  <si>
    <t>860 01 05 02 01 05 0000 510</t>
  </si>
  <si>
    <t>860 01 05 02 01 05 0000 610</t>
  </si>
  <si>
    <t>860 01 06 05 02 05 0000 640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</si>
  <si>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</si>
  <si>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</si>
  <si>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</si>
  <si>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</si>
  <si>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</si>
  <si>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</si>
  <si>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</si>
  <si>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</si>
  <si>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</si>
  <si>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</si>
  <si>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</si>
  <si>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</si>
  <si>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</si>
  <si>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Всего источников внутреннего финансирования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</si>
  <si>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</si>
  <si>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</si>
  <si>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</si>
  <si>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</si>
  <si>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</si>
  <si>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</si>
  <si>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</si>
  <si>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</si>
  <si>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</si>
  <si>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</si>
  <si>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</si>
  <si>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</si>
  <si>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860 01 06 05 00 00 0000 600</t>
  </si>
  <si>
    <t>860 01 06 05 00 00 0000 000</t>
  </si>
  <si>
    <t>860 01 06 00 00 00 0000 000</t>
  </si>
  <si>
    <t>860 01 05 02 01 00 0000 610</t>
  </si>
  <si>
    <t>860 01 05 02 00 00 0000 600</t>
  </si>
  <si>
    <t>860 01 05 00 00 00 0000 600</t>
  </si>
  <si>
    <t>860 01 05 02 01 00 0000 510</t>
  </si>
  <si>
    <t>860 01 05 02 00 00 0000 500</t>
  </si>
  <si>
    <t>860 01 05 00 00 00 0000 500</t>
  </si>
  <si>
    <t>860 01 05 00 00 00 0000 000</t>
  </si>
  <si>
    <t>Увеличение прочих остатков денежных средств муниципальных бюджетов</t>
  </si>
  <si>
    <t xml:space="preserve">Уменьшение прочих остатков денежных средств муниципальных бюджетов </t>
  </si>
  <si>
    <t>860 01 06 05 02 05 0000 500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</si>
  <si>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</si>
  <si>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Предоставление (возврат) бюджетных кредитов внутри страны в валюте Российской Федерации </t>
  </si>
  <si>
    <t>15</t>
  </si>
  <si>
    <t>16</t>
  </si>
  <si>
    <t>17</t>
  </si>
  <si>
    <t>% исполнения</t>
  </si>
  <si>
    <t>860 01 06 05 01 00 0000 640</t>
  </si>
  <si>
    <t xml:space="preserve">Возврат бюджетных кредитов, предоставленных юридическим лицам в валюте Российской Федерации </t>
  </si>
  <si>
    <t>860 01 06 05 01 05 0000 640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</si>
  <si>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</t>
  </si>
  <si>
    <t xml:space="preserve">к решению районного </t>
  </si>
  <si>
    <t xml:space="preserve">Совета депутатов </t>
  </si>
  <si>
    <t>внутреннего финансирования дефицита районного бюджета за 2012 год</t>
  </si>
  <si>
    <t xml:space="preserve">Исполнение по источникам </t>
  </si>
  <si>
    <t xml:space="preserve">"Об утверждении отчёта об исполнении </t>
  </si>
  <si>
    <t>районного бюджета за 2012 год"</t>
  </si>
  <si>
    <t>Приложение  № 1</t>
  </si>
  <si>
    <t>Исполнение, тыс.руб.</t>
  </si>
  <si>
    <t xml:space="preserve">Утверждено с учётом изменений, тыс.руб. </t>
  </si>
  <si>
    <t xml:space="preserve">Утверждено решением о бюджете, тыс.руб. </t>
  </si>
  <si>
    <t>от 06.06.2013 № 34-294р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</si>
</sst>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"/>
    <numFmt numFmtId="171" formatCode="0.00000"/>
    <numFmt numFmtId="172" formatCode="0.000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E4" sqref="E4"/>
    </sheetView>
  </sheetViews>
  <sheetFormatPr defaultColWidth="12.25390625" defaultRowHeight="12.75"/>
  <cols>
    <col min="1" max="1" width="8.25390625" style="14" customWidth="1"/>
    <col min="2" max="2" width="28.625" style="14" customWidth="1"/>
    <col min="3" max="3" width="68.25390625" style="18" customWidth="1"/>
    <col min="4" max="4" width="16.00390625" style="18" customWidth="1"/>
    <col min="5" max="5" width="14.875" style="18" customWidth="1"/>
    <col min="6" max="6" width="12.25390625" style="14" hidden="1" customWidth="1"/>
    <col min="7" max="7" width="12.25390625" style="14" customWidth="1"/>
    <col min="8" max="8" width="12.625" style="14" customWidth="1"/>
    <col min="9" max="16384" width="12.25390625" style="14" customWidth="1"/>
  </cols>
  <sheetData>
    <row r="1" spans="4:5" ht="12.75">
      <c r="D1" s="15"/>
      <c r="E1" s="15" t="s">
        <v>61</v>
      </c>
    </row>
    <row r="2" spans="4:5" ht="12.75">
      <c r="D2" s="17"/>
      <c r="E2" s="17" t="s">
        <v>55</v>
      </c>
    </row>
    <row r="3" spans="4:5" ht="12.75">
      <c r="D3" s="17"/>
      <c r="E3" s="17" t="s">
        <v>56</v>
      </c>
    </row>
    <row r="4" spans="4:5" ht="12.75">
      <c r="D4" s="17"/>
      <c r="E4" s="17" t="s">
        <v>65</v>
      </c>
    </row>
    <row r="5" spans="4:5" ht="12.75">
      <c r="D5" s="17"/>
      <c r="E5" s="17" t="s">
        <v>59</v>
      </c>
    </row>
    <row r="6" spans="4:5" ht="12.75">
      <c r="D6" s="17"/>
      <c r="E6" s="17" t="s">
        <v>60</v>
      </c>
    </row>
    <row r="7" ht="12.75">
      <c r="E7" s="17"/>
    </row>
    <row r="8" spans="2:6" s="13" customFormat="1" ht="12.75">
      <c r="B8" s="14"/>
      <c r="C8" s="18"/>
      <c r="D8" s="18"/>
      <c r="E8" s="18"/>
      <c r="F8" s="16"/>
    </row>
    <row r="9" spans="1:8" ht="12.75">
      <c r="A9" s="32" t="s">
        <v>58</v>
      </c>
      <c r="B9" s="32"/>
      <c r="C9" s="32"/>
      <c r="D9" s="32"/>
      <c r="E9" s="32"/>
      <c r="F9" s="32"/>
      <c r="G9" s="32"/>
      <c r="H9" s="32"/>
    </row>
    <row r="10" spans="1:8" ht="12.75">
      <c r="A10" s="32" t="s">
        <v>57</v>
      </c>
      <c r="B10" s="32"/>
      <c r="C10" s="32"/>
      <c r="D10" s="32"/>
      <c r="E10" s="32"/>
      <c r="F10" s="32"/>
      <c r="G10" s="32"/>
      <c r="H10" s="32"/>
    </row>
    <row r="11" spans="2:5" ht="12.75">
      <c r="B11" s="17"/>
      <c r="C11" s="19"/>
      <c r="D11" s="19"/>
      <c r="E11" s="20"/>
    </row>
    <row r="12" spans="1:8" s="26" customFormat="1" ht="51">
      <c r="A12" s="1" t="s">
        <v>6</v>
      </c>
      <c r="B12" s="2" t="s">
        <v>7</v>
      </c>
      <c r="C12" s="2" t="s">
        <v>8</v>
      </c>
      <c r="D12" s="2" t="s">
        <v>64</v>
      </c>
      <c r="E12" s="3" t="s">
        <v>63</v>
      </c>
      <c r="G12" s="27" t="s">
        <v>62</v>
      </c>
      <c r="H12" s="27" t="s">
        <v>50</v>
      </c>
    </row>
    <row r="13" spans="1:8" s="25" customFormat="1" ht="12.75">
      <c r="A13" s="4"/>
      <c r="B13" s="5" t="s">
        <v>9</v>
      </c>
      <c r="C13" s="5" t="s">
        <v>10</v>
      </c>
      <c r="D13" s="5" t="s">
        <v>20</v>
      </c>
      <c r="E13" s="6">
        <v>4</v>
      </c>
      <c r="G13" s="28">
        <v>5</v>
      </c>
      <c r="H13" s="28">
        <v>6</v>
      </c>
    </row>
    <row r="14" spans="1:8" s="21" customFormat="1" ht="12.75">
      <c r="A14" s="7" t="s">
        <v>9</v>
      </c>
      <c r="B14" s="7" t="s">
        <v>41</v>
      </c>
      <c r="C14" s="8" t="s">
        <v>11</v>
      </c>
      <c r="D14" s="9">
        <f>D15+D19</f>
        <v>13500</v>
      </c>
      <c r="E14" s="9">
        <f>E15+E19</f>
        <v>48923.89999999991</v>
      </c>
      <c r="F14" s="9" t="e">
        <f>F15+F19</f>
        <v>#REF!</v>
      </c>
      <c r="G14" s="9">
        <f>G15+G19</f>
        <v>38220.10000000009</v>
      </c>
      <c r="H14" s="29">
        <f>G14/E14*100</f>
        <v>78.12153160316362</v>
      </c>
    </row>
    <row r="15" spans="1:8" ht="12.75">
      <c r="A15" s="10" t="s">
        <v>10</v>
      </c>
      <c r="B15" s="10" t="s">
        <v>40</v>
      </c>
      <c r="C15" s="11" t="s">
        <v>12</v>
      </c>
      <c r="D15" s="12">
        <f aca="true" t="shared" si="0" ref="D15:E17">D16</f>
        <v>-1081053.2</v>
      </c>
      <c r="E15" s="12">
        <f t="shared" si="0"/>
        <v>-1296828.3</v>
      </c>
      <c r="F15" s="12" t="e">
        <f aca="true" t="shared" si="1" ref="F15:G17">F16</f>
        <v>#REF!</v>
      </c>
      <c r="G15" s="12">
        <f t="shared" si="1"/>
        <v>-1248382</v>
      </c>
      <c r="H15" s="30">
        <f aca="true" t="shared" si="2" ref="H15:H31">G15/E15*100</f>
        <v>96.26424716363762</v>
      </c>
    </row>
    <row r="16" spans="1:8" ht="12.75">
      <c r="A16" s="10" t="s">
        <v>20</v>
      </c>
      <c r="B16" s="10" t="s">
        <v>39</v>
      </c>
      <c r="C16" s="11" t="s">
        <v>13</v>
      </c>
      <c r="D16" s="12">
        <f t="shared" si="0"/>
        <v>-1081053.2</v>
      </c>
      <c r="E16" s="12">
        <f t="shared" si="0"/>
        <v>-1296828.3</v>
      </c>
      <c r="F16" s="12" t="e">
        <f t="shared" si="1"/>
        <v>#REF!</v>
      </c>
      <c r="G16" s="12">
        <f t="shared" si="1"/>
        <v>-1248382</v>
      </c>
      <c r="H16" s="30">
        <f t="shared" si="2"/>
        <v>96.26424716363762</v>
      </c>
    </row>
    <row r="17" spans="1:8" ht="12.75">
      <c r="A17" s="10" t="s">
        <v>21</v>
      </c>
      <c r="B17" s="10" t="s">
        <v>38</v>
      </c>
      <c r="C17" s="11" t="s">
        <v>1</v>
      </c>
      <c r="D17" s="12">
        <f t="shared" si="0"/>
        <v>-1081053.2</v>
      </c>
      <c r="E17" s="12">
        <f t="shared" si="0"/>
        <v>-1296828.3</v>
      </c>
      <c r="F17" s="12" t="e">
        <f t="shared" si="1"/>
        <v>#REF!</v>
      </c>
      <c r="G17" s="12">
        <f t="shared" si="1"/>
        <v>-1248382</v>
      </c>
      <c r="H17" s="30">
        <f t="shared" si="2"/>
        <v>96.26424716363762</v>
      </c>
    </row>
    <row r="18" spans="1:8" ht="12.75">
      <c r="A18" s="10" t="s">
        <v>22</v>
      </c>
      <c r="B18" s="10" t="s">
        <v>3</v>
      </c>
      <c r="C18" s="11" t="s">
        <v>42</v>
      </c>
      <c r="D18" s="12">
        <f>-(1080903.2+D27)</f>
        <v>-1081053.2</v>
      </c>
      <c r="E18" s="12">
        <f>-(1296578.3+E27)</f>
        <v>-1296828.3</v>
      </c>
      <c r="F18" s="12" t="e">
        <f>-(1296578.3+#REF!+F27+#REF!)</f>
        <v>#REF!</v>
      </c>
      <c r="G18" s="12">
        <f>-(1248035.5+G27)</f>
        <v>-1248382</v>
      </c>
      <c r="H18" s="30">
        <f t="shared" si="2"/>
        <v>96.26424716363762</v>
      </c>
    </row>
    <row r="19" spans="1:8" ht="12.75">
      <c r="A19" s="10" t="s">
        <v>23</v>
      </c>
      <c r="B19" s="10" t="s">
        <v>37</v>
      </c>
      <c r="C19" s="11" t="s">
        <v>14</v>
      </c>
      <c r="D19" s="12">
        <f aca="true" t="shared" si="3" ref="D19:E21">D20</f>
        <v>1094553.2</v>
      </c>
      <c r="E19" s="12">
        <f t="shared" si="3"/>
        <v>1345752.2</v>
      </c>
      <c r="F19" s="12" t="e">
        <f aca="true" t="shared" si="4" ref="F19:G21">F20</f>
        <v>#REF!</v>
      </c>
      <c r="G19" s="12">
        <f t="shared" si="4"/>
        <v>1286602.1</v>
      </c>
      <c r="H19" s="30">
        <f t="shared" si="2"/>
        <v>95.60468115898307</v>
      </c>
    </row>
    <row r="20" spans="1:8" ht="12.75">
      <c r="A20" s="10" t="s">
        <v>24</v>
      </c>
      <c r="B20" s="10" t="s">
        <v>36</v>
      </c>
      <c r="C20" s="11" t="s">
        <v>0</v>
      </c>
      <c r="D20" s="12">
        <f t="shared" si="3"/>
        <v>1094553.2</v>
      </c>
      <c r="E20" s="12">
        <f t="shared" si="3"/>
        <v>1345752.2</v>
      </c>
      <c r="F20" s="12" t="e">
        <f t="shared" si="4"/>
        <v>#REF!</v>
      </c>
      <c r="G20" s="12">
        <f t="shared" si="4"/>
        <v>1286602.1</v>
      </c>
      <c r="H20" s="30">
        <f t="shared" si="2"/>
        <v>95.60468115898307</v>
      </c>
    </row>
    <row r="21" spans="1:8" ht="12.75">
      <c r="A21" s="10" t="s">
        <v>25</v>
      </c>
      <c r="B21" s="10" t="s">
        <v>35</v>
      </c>
      <c r="C21" s="11" t="s">
        <v>15</v>
      </c>
      <c r="D21" s="12">
        <f t="shared" si="3"/>
        <v>1094553.2</v>
      </c>
      <c r="E21" s="12">
        <f t="shared" si="3"/>
        <v>1345752.2</v>
      </c>
      <c r="F21" s="12" t="e">
        <f t="shared" si="4"/>
        <v>#REF!</v>
      </c>
      <c r="G21" s="12">
        <f t="shared" si="4"/>
        <v>1286602.1</v>
      </c>
      <c r="H21" s="30">
        <f t="shared" si="2"/>
        <v>95.60468115898307</v>
      </c>
    </row>
    <row r="22" spans="1:8" ht="25.5">
      <c r="A22" s="10" t="s">
        <v>26</v>
      </c>
      <c r="B22" s="10" t="s">
        <v>4</v>
      </c>
      <c r="C22" s="11" t="s">
        <v>43</v>
      </c>
      <c r="D22" s="12">
        <f>1094153.2+D26</f>
        <v>1094553.2</v>
      </c>
      <c r="E22" s="12">
        <f>1345352.2+E26</f>
        <v>1345752.2</v>
      </c>
      <c r="F22" s="12" t="e">
        <f>1345352.2+F26+#REF!+#REF!</f>
        <v>#REF!</v>
      </c>
      <c r="G22" s="12">
        <f>1286202.1+G26</f>
        <v>1286602.1</v>
      </c>
      <c r="H22" s="30">
        <f t="shared" si="2"/>
        <v>95.60468115898307</v>
      </c>
    </row>
    <row r="23" spans="1:8" s="21" customFormat="1" ht="25.5">
      <c r="A23" s="7" t="s">
        <v>27</v>
      </c>
      <c r="B23" s="7" t="s">
        <v>34</v>
      </c>
      <c r="C23" s="8" t="s">
        <v>16</v>
      </c>
      <c r="D23" s="9">
        <f>D24</f>
        <v>-250</v>
      </c>
      <c r="E23" s="9">
        <f>E24</f>
        <v>-150</v>
      </c>
      <c r="F23" s="9" t="e">
        <f>F24+#REF!+#REF!</f>
        <v>#REF!</v>
      </c>
      <c r="G23" s="9">
        <f>G24</f>
        <v>-53.5</v>
      </c>
      <c r="H23" s="30">
        <f t="shared" si="2"/>
        <v>35.66666666666667</v>
      </c>
    </row>
    <row r="24" spans="1:8" s="21" customFormat="1" ht="25.5">
      <c r="A24" s="7" t="s">
        <v>28</v>
      </c>
      <c r="B24" s="10" t="s">
        <v>34</v>
      </c>
      <c r="C24" s="8" t="s">
        <v>46</v>
      </c>
      <c r="D24" s="9">
        <f>D27-D25</f>
        <v>-250</v>
      </c>
      <c r="E24" s="9">
        <f>E27-E25</f>
        <v>-150</v>
      </c>
      <c r="F24" s="9">
        <f>F27-F25</f>
        <v>-150</v>
      </c>
      <c r="G24" s="9">
        <f>G27-G25</f>
        <v>-53.5</v>
      </c>
      <c r="H24" s="30">
        <f t="shared" si="2"/>
        <v>35.66666666666667</v>
      </c>
    </row>
    <row r="25" spans="1:8" ht="25.5">
      <c r="A25" s="10" t="s">
        <v>29</v>
      </c>
      <c r="B25" s="10" t="s">
        <v>33</v>
      </c>
      <c r="C25" s="11" t="s">
        <v>2</v>
      </c>
      <c r="D25" s="12">
        <f>D26</f>
        <v>400</v>
      </c>
      <c r="E25" s="12">
        <f>E26</f>
        <v>400</v>
      </c>
      <c r="F25" s="12">
        <f>F26</f>
        <v>400</v>
      </c>
      <c r="G25" s="12">
        <f>G26</f>
        <v>400</v>
      </c>
      <c r="H25" s="30">
        <f t="shared" si="2"/>
        <v>100</v>
      </c>
    </row>
    <row r="26" spans="1:8" ht="25.5">
      <c r="A26" s="10" t="s">
        <v>30</v>
      </c>
      <c r="B26" s="10" t="s">
        <v>44</v>
      </c>
      <c r="C26" s="11" t="s">
        <v>18</v>
      </c>
      <c r="D26" s="11">
        <v>400</v>
      </c>
      <c r="E26" s="12">
        <f>400</f>
        <v>400</v>
      </c>
      <c r="F26" s="12">
        <f>400</f>
        <v>400</v>
      </c>
      <c r="G26" s="12">
        <f>400</f>
        <v>400</v>
      </c>
      <c r="H26" s="30">
        <f t="shared" si="2"/>
        <v>100</v>
      </c>
    </row>
    <row r="27" spans="1:8" ht="25.5">
      <c r="A27" s="10" t="s">
        <v>31</v>
      </c>
      <c r="B27" s="10" t="s">
        <v>32</v>
      </c>
      <c r="C27" s="11" t="s">
        <v>17</v>
      </c>
      <c r="D27" s="12">
        <f>D28+D30</f>
        <v>150</v>
      </c>
      <c r="E27" s="12">
        <f>E28+E30</f>
        <v>250</v>
      </c>
      <c r="F27" s="12">
        <f>F28</f>
        <v>250</v>
      </c>
      <c r="G27" s="12">
        <f>G28+G30</f>
        <v>346.5</v>
      </c>
      <c r="H27" s="30">
        <f t="shared" si="2"/>
        <v>138.6</v>
      </c>
    </row>
    <row r="28" spans="1:8" ht="38.25">
      <c r="A28" s="10" t="s">
        <v>47</v>
      </c>
      <c r="B28" s="10" t="s">
        <v>5</v>
      </c>
      <c r="C28" s="11" t="s">
        <v>45</v>
      </c>
      <c r="D28" s="24">
        <v>150</v>
      </c>
      <c r="E28" s="12">
        <f>150+100</f>
        <v>250</v>
      </c>
      <c r="F28" s="12">
        <f>150+100</f>
        <v>250</v>
      </c>
      <c r="G28" s="12">
        <f>150+100</f>
        <v>250</v>
      </c>
      <c r="H28" s="30">
        <f t="shared" si="2"/>
        <v>100</v>
      </c>
    </row>
    <row r="29" spans="1:8" ht="25.5">
      <c r="A29" s="10" t="s">
        <v>48</v>
      </c>
      <c r="B29" s="23" t="s">
        <v>51</v>
      </c>
      <c r="C29" s="22" t="s">
        <v>52</v>
      </c>
      <c r="D29" s="24">
        <v>0</v>
      </c>
      <c r="E29" s="12">
        <v>0</v>
      </c>
      <c r="F29" s="12"/>
      <c r="G29" s="12">
        <f>E29</f>
        <v>0</v>
      </c>
      <c r="H29" s="30">
        <v>0</v>
      </c>
    </row>
    <row r="30" spans="1:8" ht="25.5">
      <c r="A30" s="10" t="s">
        <v>49</v>
      </c>
      <c r="B30" s="23" t="s">
        <v>53</v>
      </c>
      <c r="C30" s="22" t="s">
        <v>54</v>
      </c>
      <c r="D30" s="24">
        <v>0</v>
      </c>
      <c r="E30" s="12">
        <v>0</v>
      </c>
      <c r="F30" s="12"/>
      <c r="G30" s="12">
        <v>96.5</v>
      </c>
      <c r="H30" s="30">
        <v>0</v>
      </c>
    </row>
    <row r="31" spans="1:8" s="21" customFormat="1" ht="12.75">
      <c r="A31" s="31" t="s">
        <v>19</v>
      </c>
      <c r="B31" s="31"/>
      <c r="C31" s="31"/>
      <c r="D31" s="9">
        <f>D14+D23</f>
        <v>13250</v>
      </c>
      <c r="E31" s="9">
        <f>E14+E23</f>
        <v>48773.89999999991</v>
      </c>
      <c r="F31" s="9" t="e">
        <f>F14+F23</f>
        <v>#REF!</v>
      </c>
      <c r="G31" s="9">
        <f>G14+G23</f>
        <v>38166.60000000009</v>
      </c>
      <c r="H31" s="29">
        <f t="shared" si="2"/>
        <v>78.25209794582793</v>
      </c>
    </row>
  </sheetData>
  <sheetProtection/>
  <mergeCells count="3">
    <mergeCell ref="A31:C31"/>
    <mergeCell ref="A9:H9"/>
    <mergeCell ref="A10:H10"/>
  </mergeCells>
  <printOptions/>
  <pageMargins left="0.5905511811023623" right="0.5905511811023623" top="0.984251968503937" bottom="0.3937007874015748" header="0.15748031496062992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2013-03-20T01:10:17Z</cp:lastPrinted>
  <dcterms:created xsi:type="dcterms:W3CDTF">2006-03-06T01:34:57Z</dcterms:created>
  <dcterms:modified xsi:type="dcterms:W3CDTF">2013-09-18T02:23:21Z</dcterms:modified>
  <cp:category/>
  <cp:version/>
  <cp:contentType/>
  <cp:contentStatus/>
</cp:coreProperties>
</file>