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0" windowWidth="13770" windowHeight="7935" activeTab="0"/>
  </bookViews>
  <sheets>
    <sheet name="Лист1" sheetId="1" r:id="rId1"/>
  </sheets>
  <definedNames/>
  <calcPr fullCalcOnLoad="1"/>
</workbook>
</file>

<file path=xl/sharedStrings.xml><?xml version="1.0" encoding="utf-8"?>
<sst xmlns="http://schemas.openxmlformats.org/spreadsheetml/2006/main" count="1312" uniqueCount="408">
  <si>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</si>
  <si>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</si>
  <si>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</si>
  <si>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</si>
  <si>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</si>
  <si>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</si>
  <si>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Межбюджетные трансферты, передаваемые бюджетам муниципальных районов на комплектование книжных фондов библиотек муниципальных образований</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</si>
  <si>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</si>
  <si>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21805000</t>
  </si>
  <si>
    <t xml:space="preserve">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 </t>
  </si>
  <si>
    <t>21805010</t>
  </si>
  <si>
    <t>1900</t>
  </si>
  <si>
    <t>6901</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</si>
  <si>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организации оказания отдельных видов медицинской помощи»</t>
  </si>
  <si>
    <t>20202021</t>
  </si>
  <si>
    <t>Субсидии на реализацию мероприятий, предусмотренных долгосрочной целевой программой «Обеспечение безопасности гидротехнических сооружений на территории Красноярского края» на 2011-2013 годы, утвержденной постановлением Правительства Красноярского края</t>
  </si>
  <si>
    <t>005</t>
  </si>
  <si>
    <t>Утверждено</t>
  </si>
  <si>
    <t>(тыс.руб.)</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</si>
  <si>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</si>
  <si>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Cсубсидии бюджетам муниципальных образований края на организацию и проведения аккарицидных обработок мест массового отдыха населения</t>
  </si>
  <si>
    <t>Компенсация стоимости проезда к месту проведения медицинских консультаций, обследования, лечения, перинатальный (дородовой) диагностики нарушений развития ребенка, родоразрешения и обратно</t>
  </si>
  <si>
    <t>Поступления учреждениям,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поступление доступности амбулаторной медицинской помощи</t>
  </si>
  <si>
    <t>от 22.12.2011 № 20-167р</t>
  </si>
  <si>
    <t xml:space="preserve">к решению районного </t>
  </si>
  <si>
    <t xml:space="preserve">Совета депутатов </t>
  </si>
  <si>
    <t>Приложение  №4</t>
  </si>
  <si>
    <t>"О районном бюджете на 2012 год"</t>
  </si>
  <si>
    <t>Доходы районного бюджета на 2012 год</t>
  </si>
  <si>
    <t>Показатели бюджетной классификации по доходам</t>
  </si>
  <si>
    <t xml:space="preserve">Наименование  </t>
  </si>
  <si>
    <t>Код</t>
  </si>
  <si>
    <t>корректировка</t>
  </si>
  <si>
    <t>Адм.</t>
  </si>
  <si>
    <t>Вид</t>
  </si>
  <si>
    <t>Эл.</t>
  </si>
  <si>
    <t>Под- вид</t>
  </si>
  <si>
    <t>КОСГУ</t>
  </si>
  <si>
    <t>ДОХОДЫ ВСЕГО</t>
  </si>
  <si>
    <t>НАЛОГОВЫЕ И НЕНАЛОГОВЫЕ ДОХОДЫ</t>
  </si>
  <si>
    <t>000</t>
  </si>
  <si>
    <t>10000000</t>
  </si>
  <si>
    <t>00</t>
  </si>
  <si>
    <t>0000</t>
  </si>
  <si>
    <t>НАЛОГИ НА ПРИБЫЛЬ, ДОХОДЫ</t>
  </si>
  <si>
    <t>182</t>
  </si>
  <si>
    <t>10100000</t>
  </si>
  <si>
    <t>Налог на прибыль организаций</t>
  </si>
  <si>
    <t>10101000</t>
  </si>
  <si>
    <t>110</t>
  </si>
  <si>
    <t>Налог на прибыль организаций, зачисляемый в бюджеты бюджетной системы Российской Федерации по соответствующим ставкам</t>
  </si>
  <si>
    <t>10101010</t>
  </si>
  <si>
    <t>Налог на прибыль организаций, зачисляемый в бюджеты субъектов Российской Федерации</t>
  </si>
  <si>
    <t>10101012</t>
  </si>
  <si>
    <t>02</t>
  </si>
  <si>
    <t>Налог на доходы физических лиц</t>
  </si>
  <si>
    <t>10102000</t>
  </si>
  <si>
    <t>01</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</si>
  <si>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</si>
  <si>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10102020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</si>
  <si>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</si>
  <si>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10102021</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</si>
  <si>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</si>
  <si>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10102022</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</si>
  <si>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</si>
  <si>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10102040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</si>
  <si>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</si>
  <si>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10102070</t>
  </si>
  <si>
    <t>НАЛОГИ НА СОВОКУПНЫЙ ДОХОД</t>
  </si>
  <si>
    <t>10500000</t>
  </si>
  <si>
    <t>Единый налог на вмененный доход для отдельных видов деятельности</t>
  </si>
  <si>
    <t>10502000</t>
  </si>
  <si>
    <t>10502010</t>
  </si>
  <si>
    <t>Единый сельскохозяйственный налог</t>
  </si>
  <si>
    <t>10503000</t>
  </si>
  <si>
    <t>10503010</t>
  </si>
  <si>
    <t>ГОСУДАРСТВЕННАЯ ПОШЛИНА</t>
  </si>
  <si>
    <t>10800000</t>
  </si>
  <si>
    <t>Государственная пошлина по делам, рассматриваемым в судах общей юрисдикции, мировыми судьями</t>
  </si>
  <si>
    <t>10803000</t>
  </si>
  <si>
    <t>Государственная пошлина по делам, рассматриваемым в судах общей юрисдикции, мировыми судьями ( за исключением государственной пошлины по делам, рассматриваемым Верховным Судом Российской Федерации )</t>
  </si>
  <si>
    <t>10803010</t>
  </si>
  <si>
    <t>Государственная пошлина за государственную регистрацию, а также за совершение прочих юридически значимых действий</t>
  </si>
  <si>
    <t>10807000</t>
  </si>
  <si>
    <t>Государственная пошлина за выдачу разрешения на установку рекламной конструкции</t>
  </si>
  <si>
    <t>10807150</t>
  </si>
  <si>
    <t>ДОХОДЫ ОТ ИСПОЛЬЗОВАНИЯ ИМУЩЕСТВА, НАХОДЯЩЕГОСЯ В ГОСУДАРСТВЕННОЙ И МУНИЦИПАЛЬНОЙ СОБСТВЕННОСТИ</t>
  </si>
  <si>
    <t>11100000</t>
  </si>
  <si>
    <t xml:space="preserve">Проценты, полученные от предоставления бюджетных кредитов внутри страны </t>
  </si>
  <si>
    <t>11103000</t>
  </si>
  <si>
    <t>120</t>
  </si>
  <si>
    <t>Проценты, полученные от предоставления бюджетных кредитов внутри страны за счет средств бюджетов муниципальных районов</t>
  </si>
  <si>
    <t>860</t>
  </si>
  <si>
    <t>11103050</t>
  </si>
  <si>
    <t>05</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</si>
  <si>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</si>
  <si>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</si>
  <si>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</si>
  <si>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</si>
  <si>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</si>
  <si>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007</t>
  </si>
  <si>
    <t>11105013</t>
  </si>
  <si>
    <t>10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</si>
  <si>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</si>
  <si>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11105020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</si>
  <si>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</si>
  <si>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11105025</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</si>
  <si>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</si>
  <si>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</si>
  <si>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</si>
  <si>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11105035</t>
  </si>
  <si>
    <t>ПЛАТЕЖИ ПРИ ПОЛЬЗОВАНИИ ПРИРОДНЫМИ РЕСУРСАМИ</t>
  </si>
  <si>
    <t>11200000</t>
  </si>
  <si>
    <t>Плата за негативное воздействие на окружающую среду</t>
  </si>
  <si>
    <t>048</t>
  </si>
  <si>
    <t>11201000</t>
  </si>
  <si>
    <t>Плата за выбросы загрязняющих веществ в атмосферный воздух стационарными объектами</t>
  </si>
  <si>
    <t>11201010</t>
  </si>
  <si>
    <t>Плата за выбросы загрязняющих веществ в атмосферный воздух передвижными объектами</t>
  </si>
  <si>
    <t>11201020</t>
  </si>
  <si>
    <t>Плата за выбросы загрязняющих веществ в водные объекты</t>
  </si>
  <si>
    <t>11201030</t>
  </si>
  <si>
    <t>Плата за размещение отходов производства и потребления</t>
  </si>
  <si>
    <t>11201040</t>
  </si>
  <si>
    <t>ДОХОДЫ ОТ ОКАЗАНИЯ ПЛАТНЫХ УСЛУГ И КОМПЕНСАЦИИ ЗАТРАТ ГОСУДАРСТВА</t>
  </si>
  <si>
    <t>11300000</t>
  </si>
  <si>
    <t xml:space="preserve">Доходы от оказания платных услуг (работ) </t>
  </si>
  <si>
    <t>11301000</t>
  </si>
  <si>
    <t xml:space="preserve">Прочие доходы от оказания платных услуг (работ) </t>
  </si>
  <si>
    <t>11301990</t>
  </si>
  <si>
    <t>130</t>
  </si>
  <si>
    <t>Прочие доходы от оказания платных услуг (работ) получателями средств бюджетов муниципальных районов</t>
  </si>
  <si>
    <t>11301995</t>
  </si>
  <si>
    <t>062</t>
  </si>
  <si>
    <t>880</t>
  </si>
  <si>
    <t>ДОХОДЫ ОТ ПРОДАЖИ МАТЕРИАЛЬНЫХ И НЕМАТЕРИАЛЬНЫХ АКТИВОВ</t>
  </si>
  <si>
    <t>11400000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</si>
  <si>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</si>
  <si>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11402000</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</si>
  <si>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</si>
  <si>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11402050</t>
  </si>
  <si>
    <t>410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</si>
  <si>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</si>
  <si>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</si>
  <si>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</si>
  <si>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11406000</t>
  </si>
  <si>
    <t>Доходы от продажи земельных участков, государственная собственность на которые не разграничена</t>
  </si>
  <si>
    <t>11406010</t>
  </si>
  <si>
    <t>430</t>
  </si>
  <si>
    <t>Доходы от продажи земельных участков, государственная собственность на которые не разграничена и которые расположены в границах поселений</t>
  </si>
  <si>
    <t>11406013</t>
  </si>
  <si>
    <t>ШТРАФЫ, САНКЦИИ, ВОЗМЕЩЕНИЕ УЩЕРБА</t>
  </si>
  <si>
    <t>11600000</t>
  </si>
  <si>
    <t>Денежные взыскания (штрафы) за нарушение законодательства о налогах и сборах</t>
  </si>
  <si>
    <t>11603000</t>
  </si>
  <si>
    <t>140</t>
  </si>
  <si>
    <t xml:space="preserve">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 </t>
  </si>
  <si>
    <t>11603010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</si>
  <si>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</si>
  <si>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11603030</t>
  </si>
  <si>
    <t>11628000</t>
  </si>
  <si>
    <t>141</t>
  </si>
  <si>
    <t>Прочие поступления от денежных взысканий (штрафов) и иных сумм в возмещение ущерба</t>
  </si>
  <si>
    <t>11690000</t>
  </si>
  <si>
    <t>Прочие поступления от денежных взысканий (штрафов) и иных сумм в возмещении ущерба, зачисляемые в бюджеты муниципальных районов</t>
  </si>
  <si>
    <t>11690050</t>
  </si>
  <si>
    <t>188</t>
  </si>
  <si>
    <t>192</t>
  </si>
  <si>
    <t>БЕЗВОЗМЕЗДНЫЕ ПОСТУПЛЕНИЯ</t>
  </si>
  <si>
    <t/>
  </si>
  <si>
    <t>20000000</t>
  </si>
  <si>
    <t>БЕЗВОЗМЕЗДНЫЕ ПОСТУПЛЕНИЯ ОТ ДРУГИХ БЮДЖЕТОВ БЮДЖЕТНОЙ СИСТЕМЫ РОССИЙСКОЙ ФЕДЕРАЦИИ</t>
  </si>
  <si>
    <t>20200000</t>
  </si>
  <si>
    <t>Дотации бюджетам субъектов Российской Федерации и муниципальных образований</t>
  </si>
  <si>
    <t>20201000</t>
  </si>
  <si>
    <t>Дотации на выравнивание бюджетной обеспеченности</t>
  </si>
  <si>
    <t>20201001</t>
  </si>
  <si>
    <t>151</t>
  </si>
  <si>
    <t>Дотации бюджетам на поддержку мер по обеспечению сбалансированности бюджетов</t>
  </si>
  <si>
    <t>20201003</t>
  </si>
  <si>
    <t>Субсидии бюджетам субъектов Российской Федерации и муниципальных образований (межбюджетные субсидии)</t>
  </si>
  <si>
    <t>20202000</t>
  </si>
  <si>
    <t>Субсидии бюджетам на обеспечение жильем молодых семей</t>
  </si>
  <si>
    <t>20202008</t>
  </si>
  <si>
    <t>Доходы из краевого бюджета</t>
  </si>
  <si>
    <t>9000</t>
  </si>
  <si>
    <t xml:space="preserve">Субсидии  бюджетам  на   государственную поддержку  малого и среднего предпринимательства, включая крестьянские (фермерские) хозяйства
</t>
  </si>
  <si>
    <t>20202009</t>
  </si>
  <si>
    <t>Реализация мероприятий, предусмотренных муниципальными программами развития субъектов малого и среднего предпринимательства</t>
  </si>
  <si>
    <t>Доходы из федерального  бюджета</t>
  </si>
  <si>
    <t>20202051</t>
  </si>
  <si>
    <t xml:space="preserve">Субсидии на реализацию мероприятий, предусмотренных подпрограммой «Обеспечение жильем молодых семей» федеральной целевой программы «Жилище» на 2011 - 2015 годы, утвержденной Постановлением Правительства Российской Федерации от 17 декабря 2010 года №1050
</t>
  </si>
  <si>
    <t>Субсидии бюджетам на осуществление мероприятий по обеспечению жильем граждан Российской Федерации, проживающих в сельской местности</t>
  </si>
  <si>
    <t>20202085</t>
  </si>
  <si>
    <t>Обеспечение участников муниципальных целевых программ жильем в сельской местности</t>
  </si>
  <si>
    <t>9004</t>
  </si>
  <si>
    <t>Прочие субсидии</t>
  </si>
  <si>
    <t>20202999</t>
  </si>
  <si>
    <t>субсидии на реализацию мероприятий, предусмотренных долгосрочной целевой программой «Культура Красноярья» на 2010-2012 годы, утвержденной постановлением Правительства Красноярского края</t>
  </si>
  <si>
    <t>1905</t>
  </si>
  <si>
    <t>1910</t>
  </si>
  <si>
    <t>Поддержка деятельности муниципальных молодежных центров</t>
  </si>
  <si>
    <t>3601</t>
  </si>
  <si>
    <t>Долгосрочная целевая программа  «Комплексные меры противодействия распространению наркомании, пьянства и алкоголизма в Красноярском крае» на 2010 - 2012 годы</t>
  </si>
  <si>
    <t>3901</t>
  </si>
  <si>
    <t>Обеспечение первичных мер пожарной безопасности</t>
  </si>
  <si>
    <t>5002</t>
  </si>
  <si>
    <t>5201</t>
  </si>
  <si>
    <t>Субсидии на финансирование расходов по содержанию и ремонту жилых помещений, предоставляемых по договорам социального найма, договорам найма жилых помещений муниципального жилищного фонда</t>
  </si>
  <si>
    <t>5701</t>
  </si>
  <si>
    <t>Субсидия на реализацию решений, связанных с установлением предельных индексов изменения размера платы граждан за коммунальные услуги</t>
  </si>
  <si>
    <t>5801</t>
  </si>
  <si>
    <t>6301</t>
  </si>
  <si>
    <t>Субсидии на оплату стоимости набора продуктов питания или готовых блюд и их транспортировку в лагерях с дневным пребыванием детей</t>
  </si>
  <si>
    <t>7001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</si>
  <si>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Красноярского края.</t>
  </si>
  <si>
    <t>7101</t>
  </si>
  <si>
    <t xml:space="preserve">Субсидия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 </t>
  </si>
  <si>
    <t>8301</t>
  </si>
  <si>
    <t>Субвенции бюджетам субъектов Российской Федерации и муниципальных образований</t>
  </si>
  <si>
    <t>20203000</t>
  </si>
  <si>
    <t>20203001</t>
  </si>
  <si>
    <t>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установленных законодательством Российской Федерации, в форме субсидий для оплаты жилья и коммунальных услуг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</si>
  <si>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20203004</t>
  </si>
  <si>
    <t>Субвенции бюджетам на обеспечение мер социальной поддержки для лиц, награжденных знаком "Почетный донор СССР", "Почетный донор России"</t>
  </si>
  <si>
    <t xml:space="preserve">Составление (изменение и дополнение) списков кандидатов в присяжные заседатели федеральных судов общей юрисдикции в Российской Федерации
</t>
  </si>
  <si>
    <t xml:space="preserve">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 113-ФЗ "О присяжных заседателях федеральных судов общей юрисдикции в Российской Федерации" </t>
  </si>
  <si>
    <t>20203007</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</si>
  <si>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</si>
  <si>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20203012</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</si>
  <si>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</si>
  <si>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20203013</t>
  </si>
  <si>
    <t>Субвенции бюджетам на осуществление первичного воинского учета на территориях, где отсутствуют военные комиссариаты</t>
  </si>
  <si>
    <t>20203015</t>
  </si>
  <si>
    <t>Субвенции бюджетам муниципальных образований на ежемесячное денежное вознаграждение за классное руководство</t>
  </si>
  <si>
    <t>20203021</t>
  </si>
  <si>
    <t>Федеральные средства</t>
  </si>
  <si>
    <t>8000</t>
  </si>
  <si>
    <t>Субвенции бюджетам муниципальных образований на предоставление гражданам субсидий на оплату жилого помещения и коммунальных услуг</t>
  </si>
  <si>
    <t>20203022</t>
  </si>
  <si>
    <t>6001</t>
  </si>
  <si>
    <t>Доставка субсидий, предоставляемых гражданам в качестве помощи для оплаты жилья и коммунальных услуг с учетом их доходов</t>
  </si>
  <si>
    <t>6002</t>
  </si>
  <si>
    <t>Субвенции местным бюджетам на выполнение передаваемых полномочий субъектов Российской Федерации</t>
  </si>
  <si>
    <t>20203024</t>
  </si>
  <si>
    <t>Ежемесячная денежная выплата реабилитированным лицам и   лицам, признанным пострадавшими от политических репрессий</t>
  </si>
  <si>
    <t>0201</t>
  </si>
  <si>
    <t>Доставка и пересылка ежемесячных денежных выплат</t>
  </si>
  <si>
    <t>0202</t>
  </si>
  <si>
    <t>Предоставление субсидий в качестве помощи для оплаты жилья и коммунальных услуг отдельным категориям граждан</t>
  </si>
  <si>
    <t>0401</t>
  </si>
  <si>
    <t>Доставка и пересылка субсидий, предоставляемых в качестве помощи для оплаты жилья и коммунальных услуг отдельным категориям граждан</t>
  </si>
  <si>
    <t>0402</t>
  </si>
  <si>
    <t>Ежемесячные денежные выплаты ветеранам труда и труженикам тыла</t>
  </si>
  <si>
    <t>0501</t>
  </si>
  <si>
    <t>Ежемесячные денежные выплаты  ветеранам труда края, пенсионерам, родителям и вдовам (вдовцам) военнослужащих</t>
  </si>
  <si>
    <t>0502</t>
  </si>
  <si>
    <t>0503</t>
  </si>
  <si>
    <t>Субвенции бюджетам муниципальных образований края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</si>
  <si>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Ежемесячная денежная выплата</t>
  </si>
  <si>
    <t>0601</t>
  </si>
  <si>
    <t>Доставка и пересылка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</si>
  <si>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0602</t>
  </si>
  <si>
    <t>Ежегодное пособие на ребенка школьного возраста в соответствии с Законом  края «О социальной поддержке семей, имеющих детей, в Красноярском крае»</t>
  </si>
  <si>
    <t>0801</t>
  </si>
  <si>
    <t>Ежемесячная денежная выплата семьям с детьми, в которых родители инвалиды, в соответствии с Законом  края «О социальной поддержке семей, имеющих детей, в Красноярском крае»</t>
  </si>
  <si>
    <t>0802</t>
  </si>
  <si>
    <t>0803</t>
  </si>
  <si>
    <t>Ежемесячная компенсация расходов по приобретению единого социального проездного билета или оплате проезда по социальной карте (в том числе временной), единой социальной карте Красноярского края (в том числе временной) для проезда детей школьного возраста</t>
  </si>
  <si>
    <t>Доставка и пересылка компенсации расходов на проезд детей школьного возраста,  ежегодного пособия на ребенка школьного возраста, ежемесячной денежной выплаты семьям, имеющим детей, в которых родители инвалиды, в соответствии с Законом края «О социальной поддержке семей, имеющих детей, в Красноярском крае»</t>
  </si>
  <si>
    <t>0804</t>
  </si>
  <si>
    <t>Обеспечение бесплатного проезда детей и сопровождающих их лиц до места нахождения детских оздоровительных лагерей и обратно</t>
  </si>
  <si>
    <t>0805</t>
  </si>
  <si>
    <t>0806</t>
  </si>
  <si>
    <t>Компенсация стоимости проезда к месту амбулаторного консультирования и обследования, стационарного лечения, санаторно-курортного лечения и обратно</t>
  </si>
  <si>
    <t>0807</t>
  </si>
  <si>
    <t>Ежемесячная доплата к пенсии по случаю потери -кормильца детям погибших (умерших) военнослужащих, сотрудников органов внутренних дел</t>
  </si>
  <si>
    <t>Компенсационные выплаты родителям и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t>
  </si>
  <si>
    <t>0901</t>
  </si>
  <si>
    <t>Компенсационные выплаты за приобретенные специальные учебные пособия и литературу  инвалидам, родителям или законным представителям детей-инвалидов</t>
  </si>
  <si>
    <t>0902</t>
  </si>
  <si>
    <t>Доставка и пересылка ежемесячных денежных и компенсационных выплат инвалидам, родителям и законным представителям детей-инвалидов в  соответствии с Законом края  «О социальной поддержке инвалидов»</t>
  </si>
  <si>
    <t>0903</t>
  </si>
  <si>
    <t>Компенсация расходов на проезд инвалидам (в том числе детям-инвалидам) к месту проведения обследования, медико-социальной экспертизы, реабилитации и обратно</t>
  </si>
  <si>
    <t>0905</t>
  </si>
  <si>
    <t>Создание специальных условий инвалидам учреждениями начального и среднего профессионального образования</t>
  </si>
  <si>
    <t>0906</t>
  </si>
  <si>
    <t>Ежемесячные денежные выплаты родителям и законным представителям детей-инвалидов, осуществляющих их воспитание и обучение на дому</t>
  </si>
  <si>
    <t>0907</t>
  </si>
  <si>
    <t>Социальное пособие на погребение</t>
  </si>
  <si>
    <t>1101</t>
  </si>
  <si>
    <t>Возмещение специализированным службам по вопросам похоронного дела стоимости услуг по погребению</t>
  </si>
  <si>
    <t>1102</t>
  </si>
  <si>
    <t>Доставка и пересылка социального пособия на погребение</t>
  </si>
  <si>
    <t>1103</t>
  </si>
  <si>
    <t>1201</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</si>
  <si>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</si>
  <si>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Предоставление единовременной адресной материальной помощи обратившимся гражданам, находящимся в трудной жизненной ситуации</t>
  </si>
  <si>
    <t>1301</t>
  </si>
  <si>
    <t>Предоставление единовременной адресной материальной помощи на ремонт жилого помещения обратившимся одиноко проживающим неработающим пенсионерам, не достигшим 65-летнего возраста, а также семьям неработающих пенсионеров, в составе которых отсутствуют трудоспособные граждане (за исключением одиноко проживающих супружеских пар из числа пенсионеров старше 65 лет)</t>
  </si>
  <si>
    <t>1302</t>
  </si>
  <si>
    <t>Предоставление единовременной адресной материальной помощи отдельным категориям граждан на ремонт печного отопления и электропроводки</t>
  </si>
  <si>
    <t>1303</t>
  </si>
  <si>
    <t>Доставка и пересылка единовременной адресной материальной помощи</t>
  </si>
  <si>
    <t>1304</t>
  </si>
  <si>
    <t>Компенсационные выплаты  родителю (законному представителю - опекуну, приемному родителю), совместно проживающему с ребенком раннего возраста (от 1,5 до 3 лет), не имеющему места в дошкольном образовательном учреждении</t>
  </si>
  <si>
    <t>1401</t>
  </si>
  <si>
    <t>Доставка компенсационных выплат родителю (законному представителю - опекуну, приемному родителю), совместно проживающему с ребенком раннего возраста (от 1,5 до 3 лет), не имеющему места в дошкольном образовательном учреждении</t>
  </si>
  <si>
    <t>1402</t>
  </si>
  <si>
    <t>Единовременная адресная материальная помощь на ремонт жилого помещения одиноко проживающим пенсионерам старше 65 лет, одиноко проживающим супружеским парам из числа пенсионеров старше 65 лет</t>
  </si>
  <si>
    <t>1601</t>
  </si>
  <si>
    <t>Доставка и пересылка единовременной адресной материальной помощи на ремонт жилого помещения одиноко проживающим пенсионерам старше 65 лет, одиноко проживающим супружеским парам из числа пенсионеров старше 65 лет</t>
  </si>
  <si>
    <t>1602</t>
  </si>
  <si>
    <t>Осуществление государственных полномочий по обеспечению детей первого и второго года жизни специальными молочными продуктами детского питания</t>
  </si>
  <si>
    <t>2601</t>
  </si>
  <si>
    <t>Осуществление государственных полномочий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t>
  </si>
  <si>
    <t>2701</t>
  </si>
  <si>
    <t>"Финансовое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в общеобразовательных учреждениях края, в том числе негосударственных образовательных учреждениях, прошедших государственную аккредитацию и реализующих основные общеобразовательные программы, в размере, необходимом для реализации основных общеобразовательных программ, в соответствии с подпунктом 6.1 статьи 29 Закона Российской Федерации от 10 июля 1992 года 
№ 3266-1 «Об образовании»"</t>
  </si>
  <si>
    <t>3101</t>
  </si>
  <si>
    <t>Реализация государственных полномочий по обеспечению содержания в муниципальных дошкольных образовательных учреждениях (группах) детей без взимания родительской платы</t>
  </si>
  <si>
    <t>3201</t>
  </si>
  <si>
    <t>Реализация государственных полномочий по обеспечению питанием детей, обучающихся в муниципальных общеобразовательных учреждениях, без взимания платы</t>
  </si>
  <si>
    <t>3301</t>
  </si>
  <si>
    <t>Осуществление государственных полномочий по организации и осуществлению деятельности по опеке и попечительству в отношении несовершеннолетних</t>
  </si>
  <si>
    <t>3401</t>
  </si>
  <si>
    <t>Выполнение отдельных государственных полномочий по решению вопросов поддержки сельскохозяйственного производства</t>
  </si>
  <si>
    <t>4101</t>
  </si>
  <si>
    <t>4301</t>
  </si>
  <si>
    <t xml:space="preserve">Субвенции на реализацию Закона края от 29 ноября 2005 года № 16-4081 «О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 входящим в состав муниципального района края» </t>
  </si>
  <si>
    <t>Осуществление государственных полномочий по организации деятельности органов управления системой социальной защиты населения</t>
  </si>
  <si>
    <t>4401</t>
  </si>
  <si>
    <t>4701</t>
  </si>
  <si>
    <t>Субвенции бюджетам на осуществление полномочий в области архивного дела</t>
  </si>
  <si>
    <t>Осуществление государственных полномочий по созданию и обеспечению деятельности комиссий по делам несовершеннолетних и защите их прав</t>
  </si>
  <si>
    <t>4801</t>
  </si>
  <si>
    <t>Осуществление государственных полномочий по созданию и обеспечению деятельности административных комиссий</t>
  </si>
  <si>
    <t>4901</t>
  </si>
  <si>
    <t>Ежемесячное пособие на ребенка</t>
  </si>
  <si>
    <t>6501</t>
  </si>
  <si>
    <t>Доставка и пересылка ежемесячного пособия на ребенка</t>
  </si>
  <si>
    <t>6502</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</si>
  <si>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гражданам, подвергшихся радиационному воздействию и членам их семей в соответствии с пунктом 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</si>
  <si>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7300</t>
  </si>
  <si>
    <t>Ежегодная денежная выплата отдельным категориям граждан, подвергшимся радиационному воздействию</t>
  </si>
  <si>
    <t>7301</t>
  </si>
  <si>
    <t>Ежемесячная денежная выплата членам семей отдельных категорий граждан, подвергшихся радиационному воздействию</t>
  </si>
  <si>
    <t>7302</t>
  </si>
  <si>
    <t>Доставка и пересылка ежегодных денежных выплат отдельным категориям граждан, подвергшимся радиационному воздействию и ежемесячных денежных выплат членам семей отдельных категорий граждан, подвергшихся радиационному воздействию</t>
  </si>
  <si>
    <t>7303</t>
  </si>
  <si>
    <t xml:space="preserve">Субвенции бюджетам муниципальных образований края на  финансирование расходов, связанных с предоставлением денежных выплат на оплату жилой площади с отоплением и освещением педагогическим работникам образовательных учреждений, работающим и проживающим в сельской местности, рабочих поселках (поселках городского типа) Красноярского края, в соответствии с пунктом 13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</si>
  <si>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Предоставление денежных выплат на оплату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t>
  </si>
  <si>
    <t>8801</t>
  </si>
  <si>
    <t>Доставка и пересылка денежных выплат на оплату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t>
  </si>
  <si>
    <t>8802</t>
  </si>
  <si>
    <t>8901</t>
  </si>
  <si>
    <t>Доставка и пересылка компенсации стоимости проезда</t>
  </si>
  <si>
    <t>8902</t>
  </si>
  <si>
    <t>9201</t>
  </si>
  <si>
    <t>20203026</t>
  </si>
  <si>
    <t>Обеспечение жилыми помещениями детей-сирот, детей, оставшихся без попечения родителей, а также лиц из их числа, детей, находящихся под опекой (попечительством), не имеющих закрепленного жилого помещения, за счет средств краевого бюджета</t>
  </si>
  <si>
    <t>Обеспечение  сохранности жилых помещений, закрепленных за  детьми-сиротами и  детьми, оставшимися без попечения родителей</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</si>
  <si>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</si>
  <si>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20203029</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</si>
  <si>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за счет средств краевого бюджета без учета расходов на доставку</t>
  </si>
  <si>
    <t>9001</t>
  </si>
  <si>
    <t>Доставка компенсационных выплат родителям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за счет средств краевого бюджета</t>
  </si>
  <si>
    <t>9002</t>
  </si>
  <si>
    <t>Субвенции бюджетам муниципальных образований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2005-2009 годах, личным подсобным хозяйствам, сельскохозяйственным потребительским кооперативам, крестьянским (фермерским) хозяйствам на срок до 8 лет</t>
  </si>
  <si>
    <t>20203046</t>
  </si>
  <si>
    <t>20203055</t>
  </si>
  <si>
    <t>Федеральные  средства</t>
  </si>
  <si>
    <t>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</si>
  <si>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</si>
  <si>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Иные межбюджетные трансферты</t>
  </si>
  <si>
    <t>20204000</t>
  </si>
  <si>
    <t>Средства бюджетов,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</si>
  <si>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20204014</t>
  </si>
  <si>
    <t>Прочие межбюджетные трансферты, передаваемые бюджетам</t>
  </si>
  <si>
    <t>20204999</t>
  </si>
  <si>
    <t>Резервные фонды исполнительных органов государственной власти субъектов Российской Федерации</t>
  </si>
  <si>
    <t>9401</t>
  </si>
  <si>
    <t xml:space="preserve">Межбюджетные трансферты на комплектование книжных фондов библиотек муниципальных образований края за счет средств федерального бюджета </t>
  </si>
  <si>
    <t>20204025</t>
  </si>
  <si>
    <t>ПРОЧИЕ БЕЗВОЗМЕЗДНЫЕ ПОСТУПЛЕНИЯ</t>
  </si>
  <si>
    <t>20700000</t>
  </si>
  <si>
    <t>Прочие безвозмездные поступления в бюджеты муниципальных районов</t>
  </si>
  <si>
    <t>20705000</t>
  </si>
  <si>
    <t>180</t>
  </si>
  <si>
    <t>059</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</si>
  <si>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</si>
  <si>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21905000(-)</t>
  </si>
  <si>
    <t xml:space="preserve">21905000 </t>
  </si>
  <si>
    <t>ДОХОДЫ ОТ ПРЕДПРИНИМАТЕЛЬСКОЙ И ИНОЙ ПРИНОСЯЩЕЙ ДОХОД  ДЕЯТЕЛЬНОСТИ</t>
  </si>
  <si>
    <t>30000000</t>
  </si>
  <si>
    <t>30306050</t>
  </si>
  <si>
    <t>870</t>
  </si>
  <si>
    <t>Субвенции бюджетам муниципальных образований края на финансирование расходов, связанных  с организацией приемных семей для граждан пожилого возраста и инвалидов, в соответствии с пунктом 14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</si>
  <si>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8800</t>
  </si>
  <si>
    <t>0600</t>
  </si>
  <si>
    <t>Субсидии на реализацию мероприятий, предусмотренных долгосрочной целевой программой «Культура Красноярья» на 2010-2012 годы, утвержденной постановлением Правительства Красноярского края</t>
  </si>
  <si>
    <t>Дотации бюджетам муниципальных районов на выравнивание  бюджетной обеспеченности</t>
  </si>
  <si>
    <t>Прочие субсидии бюджетам муниципальных районов</t>
  </si>
  <si>
    <t>Субвенции бюджетам муниципальных районов на оплату жилищно-коммунальных услуг отдельным категориям граждан</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</si>
  <si>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</si>
  <si>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</si>
  <si>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</si>
  <si>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ежемесячное денежное вознаграждение за классное руководство</t>
  </si>
  <si>
    <t>Субвенции бюджетам муниципальных районов на предоставление гражданам субсидий на оплату жилого помещения и коммунальных услуг</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</si>
</sst>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25">
    <font>
      <sz val="11"/>
      <color indexed="8"/>
      <name val="Calibri"/>
      <family val="2"/>
    </font>
    <font>
      <sz val="11"/>
      <color indexed="63"/>
      <name val="Arial"/>
      <family val="2"/>
    </font>
    <font>
      <sz val="10"/>
      <name val="Arial Cyr"/>
      <family val="0"/>
    </font>
    <font>
      <b/>
      <sz val="11"/>
      <color indexed="8"/>
      <name val="ARIAL"/>
      <family val="2"/>
    </font>
    <font>
      <sz val="11"/>
      <color indexed="8"/>
      <name val="ARIAL"/>
      <family val="2"/>
    </font>
    <font>
      <b/>
      <sz val="11"/>
      <name val="Arial"/>
      <family val="2"/>
    </font>
    <font>
      <sz val="11"/>
      <name val="Arial"/>
      <family val="2"/>
    </font>
    <font>
      <b/>
      <sz val="11"/>
      <color indexed="63"/>
      <name val="Arial"/>
      <family val="2"/>
    </font>
    <font>
      <b/>
      <i/>
      <u val="single"/>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right/>
      <top/>
      <bottom style="thin"/>
    </border>
    <border>
      <left/>
      <right style="thin"/>
      <top style="thin"/>
      <bottom style="thin"/>
    </border>
    <border>
      <left style="thin"/>
      <right/>
      <top style="thin"/>
      <bottom/>
    </border>
    <border>
      <left style="thin"/>
      <right style="thin"/>
      <top style="thin"/>
      <bottom/>
    </border>
    <border>
      <left style="hair"/>
      <right style="hair"/>
      <top style="hair"/>
      <bottom style="hair"/>
    </border>
    <border>
      <left style="thin"/>
      <right style="thin"/>
      <top/>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3" fillId="0" borderId="6" applyNumberFormat="0" applyFill="0" applyAlignment="0" applyProtection="0"/>
    <xf numFmtId="0" fontId="20" fillId="21" borderId="7" applyNumberFormat="0" applyAlignment="0" applyProtection="0"/>
    <xf numFmtId="0" fontId="9" fillId="0" borderId="0" applyNumberFormat="0" applyFill="0" applyBorder="0" applyAlignment="0" applyProtection="0"/>
    <xf numFmtId="0" fontId="15" fillId="22" borderId="0" applyNumberFormat="0" applyBorder="0" applyAlignment="0" applyProtection="0"/>
    <xf numFmtId="0" fontId="2" fillId="0" borderId="0">
      <alignment/>
      <protection/>
    </xf>
    <xf numFmtId="0" fontId="14"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cellStyleXfs>
  <cellXfs count="73">
    <xf numFmtId="0" fontId="0" fillId="0" borderId="0" xfId="0" applyAlignment="1">
      <alignment/>
    </xf>
    <xf numFmtId="0" fontId="1" fillId="0" borderId="0" xfId="0" applyFont="1" applyFill="1" applyAlignment="1" applyProtection="1">
      <alignment horizontal="left" vertical="justify"/>
      <protection locked="0"/>
    </xf>
    <xf numFmtId="0" fontId="1" fillId="0" borderId="0" xfId="0" applyFont="1" applyFill="1" applyAlignment="1" applyProtection="1">
      <alignment vertical="top"/>
      <protection locked="0"/>
    </xf>
    <xf numFmtId="4" fontId="1" fillId="0" borderId="0" xfId="0" applyNumberFormat="1" applyFont="1" applyFill="1" applyAlignment="1" applyProtection="1">
      <alignment vertical="top"/>
      <protection locked="0"/>
    </xf>
    <xf numFmtId="4" fontId="1" fillId="0" borderId="0" xfId="0" applyNumberFormat="1"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4" fontId="1" fillId="0" borderId="0" xfId="0" applyNumberFormat="1"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0" borderId="0" xfId="0" applyFont="1" applyFill="1" applyBorder="1" applyAlignment="1" applyProtection="1">
      <alignment vertical="center"/>
      <protection locked="0"/>
    </xf>
    <xf numFmtId="4" fontId="1" fillId="0"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protection locked="0"/>
    </xf>
    <xf numFmtId="4" fontId="4" fillId="0" borderId="10" xfId="0" applyNumberFormat="1" applyFont="1" applyFill="1" applyBorder="1" applyAlignment="1" applyProtection="1">
      <alignment horizontal="center" vertical="center"/>
      <protection locked="0"/>
    </xf>
    <xf numFmtId="4" fontId="4" fillId="0" borderId="10" xfId="0" applyNumberFormat="1" applyFont="1" applyFill="1" applyBorder="1" applyAlignment="1" applyProtection="1">
      <alignment vertical="top"/>
      <protection locked="0"/>
    </xf>
    <xf numFmtId="4" fontId="4" fillId="10" borderId="10" xfId="0" applyNumberFormat="1" applyFont="1" applyFill="1" applyBorder="1" applyAlignment="1" applyProtection="1">
      <alignment vertical="top"/>
      <protection locked="0"/>
    </xf>
    <xf numFmtId="4" fontId="4" fillId="24" borderId="10" xfId="0" applyNumberFormat="1" applyFont="1" applyFill="1" applyBorder="1" applyAlignment="1" applyProtection="1">
      <alignment vertical="top"/>
      <protection locked="0"/>
    </xf>
    <xf numFmtId="4" fontId="4" fillId="25" borderId="10" xfId="0" applyNumberFormat="1" applyFont="1" applyFill="1" applyBorder="1" applyAlignment="1" applyProtection="1">
      <alignment vertical="top"/>
      <protection locked="0"/>
    </xf>
    <xf numFmtId="0" fontId="4" fillId="0" borderId="0" xfId="0" applyFont="1" applyFill="1" applyAlignment="1">
      <alignment horizontal="left" vertical="top" wrapText="1"/>
    </xf>
    <xf numFmtId="0" fontId="4" fillId="0" borderId="0" xfId="0" applyFont="1" applyFill="1" applyAlignment="1">
      <alignment horizontal="left" vertical="top"/>
    </xf>
    <xf numFmtId="0" fontId="1" fillId="0" borderId="0" xfId="0" applyFont="1" applyFill="1" applyAlignment="1" applyProtection="1">
      <alignment horizontal="left" vertical="top"/>
      <protection locked="0"/>
    </xf>
    <xf numFmtId="4" fontId="4" fillId="15" borderId="10" xfId="0" applyNumberFormat="1" applyFont="1" applyFill="1" applyBorder="1" applyAlignment="1" applyProtection="1">
      <alignment vertical="top"/>
      <protection locked="0"/>
    </xf>
    <xf numFmtId="3" fontId="1" fillId="0" borderId="10" xfId="0" applyNumberFormat="1" applyFont="1" applyFill="1" applyBorder="1" applyAlignment="1" applyProtection="1">
      <alignment vertical="top"/>
      <protection locked="0"/>
    </xf>
    <xf numFmtId="0" fontId="5" fillId="0" borderId="0" xfId="52" applyFont="1" applyFill="1" applyAlignment="1">
      <alignment horizontal="left"/>
      <protection/>
    </xf>
    <xf numFmtId="0" fontId="6" fillId="0" borderId="0" xfId="52" applyFont="1" applyFill="1" applyAlignment="1">
      <alignment horizontal="left"/>
      <protection/>
    </xf>
    <xf numFmtId="0" fontId="4" fillId="0" borderId="11" xfId="0" applyFont="1" applyFill="1" applyBorder="1" applyAlignment="1">
      <alignment/>
    </xf>
    <xf numFmtId="0" fontId="4" fillId="0" borderId="11" xfId="0" applyFont="1" applyFill="1" applyBorder="1" applyAlignment="1">
      <alignment horizontal="right"/>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lignment horizontal="center" vertical="justify" wrapText="1"/>
    </xf>
    <xf numFmtId="0" fontId="1" fillId="0" borderId="10" xfId="0" applyFont="1" applyFill="1" applyBorder="1" applyAlignment="1" applyProtection="1">
      <alignment horizontal="center" vertical="center"/>
      <protection locked="0"/>
    </xf>
    <xf numFmtId="0" fontId="3" fillId="0" borderId="10" xfId="0" applyFont="1" applyFill="1" applyBorder="1" applyAlignment="1">
      <alignment horizontal="left" vertical="justify" wrapText="1"/>
    </xf>
    <xf numFmtId="0" fontId="3" fillId="0" borderId="10" xfId="0"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7" fillId="0" borderId="10" xfId="0" applyFont="1" applyFill="1" applyBorder="1" applyAlignment="1" applyProtection="1">
      <alignment horizontal="center" vertical="center"/>
      <protection locked="0"/>
    </xf>
    <xf numFmtId="164" fontId="3" fillId="0" borderId="10" xfId="0" applyNumberFormat="1" applyFont="1" applyFill="1" applyBorder="1" applyAlignment="1" applyProtection="1">
      <alignment horizontal="right"/>
      <protection locked="0"/>
    </xf>
    <xf numFmtId="0" fontId="4" fillId="0" borderId="10" xfId="0" applyFont="1" applyFill="1" applyBorder="1" applyAlignment="1">
      <alignment horizontal="left" vertical="top" wrapText="1"/>
    </xf>
    <xf numFmtId="49" fontId="4" fillId="0" borderId="10" xfId="0" applyNumberFormat="1" applyFont="1" applyFill="1" applyBorder="1" applyAlignment="1" applyProtection="1">
      <alignment horizontal="center" vertical="top" wrapText="1"/>
      <protection locked="0"/>
    </xf>
    <xf numFmtId="49" fontId="4" fillId="0" borderId="10"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xf>
    <xf numFmtId="49" fontId="1" fillId="0" borderId="10" xfId="0" applyNumberFormat="1" applyFont="1" applyFill="1" applyBorder="1" applyAlignment="1" applyProtection="1">
      <alignment vertical="top"/>
      <protection locked="0"/>
    </xf>
    <xf numFmtId="164" fontId="4" fillId="0" borderId="10" xfId="0" applyNumberFormat="1" applyFont="1" applyFill="1" applyBorder="1" applyAlignment="1" applyProtection="1">
      <alignment horizontal="right"/>
      <protection locked="0"/>
    </xf>
    <xf numFmtId="0" fontId="6" fillId="0" borderId="10" xfId="0" applyFont="1" applyFill="1" applyBorder="1" applyAlignment="1">
      <alignment vertical="top" wrapText="1"/>
    </xf>
    <xf numFmtId="0" fontId="6" fillId="0" borderId="12" xfId="0" applyFont="1" applyFill="1" applyBorder="1" applyAlignment="1" applyProtection="1">
      <alignment vertical="top" wrapText="1"/>
      <protection locked="0"/>
    </xf>
    <xf numFmtId="0" fontId="6" fillId="0" borderId="0" xfId="0" applyFont="1" applyFill="1" applyBorder="1" applyAlignment="1" applyProtection="1">
      <alignment vertical="top" wrapText="1"/>
      <protection locked="0"/>
    </xf>
    <xf numFmtId="0" fontId="6" fillId="0" borderId="10" xfId="0" applyFont="1" applyBorder="1" applyAlignment="1">
      <alignment horizontal="justify" vertical="center" wrapText="1"/>
    </xf>
    <xf numFmtId="2" fontId="6" fillId="0" borderId="13" xfId="0" applyNumberFormat="1" applyFont="1" applyFill="1" applyBorder="1" applyAlignment="1">
      <alignment vertical="center" wrapText="1"/>
    </xf>
    <xf numFmtId="0" fontId="6" fillId="0" borderId="10" xfId="0" applyNumberFormat="1" applyFont="1" applyFill="1" applyBorder="1" applyAlignment="1">
      <alignment horizontal="left" vertical="top" wrapText="1" shrinkToFit="1"/>
    </xf>
    <xf numFmtId="0" fontId="6" fillId="0" borderId="10" xfId="0" applyFont="1" applyFill="1" applyBorder="1" applyAlignment="1">
      <alignment horizontal="justify" vertical="top" wrapText="1"/>
    </xf>
    <xf numFmtId="0" fontId="6" fillId="0" borderId="10" xfId="52" applyNumberFormat="1" applyFont="1" applyFill="1" applyBorder="1" applyAlignment="1">
      <alignment vertical="top" wrapText="1"/>
      <protection/>
    </xf>
    <xf numFmtId="0" fontId="6" fillId="0" borderId="10" xfId="52" applyNumberFormat="1" applyFont="1" applyFill="1" applyBorder="1" applyAlignment="1">
      <alignment horizontal="justify" vertical="top" wrapText="1"/>
      <protection/>
    </xf>
    <xf numFmtId="0" fontId="6" fillId="0" borderId="14" xfId="0" applyFont="1" applyFill="1" applyBorder="1" applyAlignment="1">
      <alignment vertical="top" wrapText="1"/>
    </xf>
    <xf numFmtId="0" fontId="4" fillId="0" borderId="10" xfId="0" applyNumberFormat="1" applyFont="1" applyFill="1" applyBorder="1" applyAlignment="1">
      <alignment horizontal="left" vertical="top" wrapText="1" shrinkToFit="1"/>
    </xf>
    <xf numFmtId="0" fontId="6" fillId="0" borderId="10" xfId="0" applyFont="1" applyBorder="1" applyAlignment="1">
      <alignment horizontal="justify" vertical="top" wrapText="1"/>
    </xf>
    <xf numFmtId="49" fontId="6" fillId="0" borderId="15"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0" fontId="6" fillId="0" borderId="16" xfId="0" applyFont="1" applyFill="1" applyBorder="1" applyAlignment="1">
      <alignment vertical="top" wrapText="1"/>
    </xf>
    <xf numFmtId="0" fontId="4" fillId="0" borderId="0" xfId="0" applyFont="1" applyFill="1" applyBorder="1" applyAlignment="1">
      <alignment horizontal="left" vertical="justify"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Alignment="1">
      <alignment/>
    </xf>
    <xf numFmtId="0" fontId="8" fillId="0" borderId="0" xfId="0" applyFont="1" applyFill="1" applyAlignment="1">
      <alignment/>
    </xf>
    <xf numFmtId="4" fontId="1" fillId="0" borderId="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justify" wrapText="1"/>
    </xf>
    <xf numFmtId="0" fontId="3" fillId="0" borderId="0" xfId="0" applyFont="1" applyFill="1" applyAlignment="1" applyProtection="1">
      <alignment horizontal="center" vertical="top" wrapText="1"/>
      <protection locked="0"/>
    </xf>
    <xf numFmtId="0" fontId="3" fillId="0" borderId="0" xfId="0" applyFont="1" applyFill="1" applyAlignment="1">
      <alignment horizontal="center" vertical="top" wrapText="1"/>
    </xf>
    <xf numFmtId="0" fontId="4" fillId="0" borderId="10" xfId="0" applyFont="1" applyFill="1" applyBorder="1" applyAlignment="1">
      <alignment horizontal="center" vertical="center" wrapText="1"/>
    </xf>
    <xf numFmtId="0" fontId="1" fillId="0" borderId="14"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N363"/>
  <sheetViews>
    <sheetView tabSelected="1" zoomScalePageLayoutView="0" workbookViewId="0" topLeftCell="A1">
      <selection activeCell="L14" sqref="K12:L14"/>
    </sheetView>
  </sheetViews>
  <sheetFormatPr defaultColWidth="9.140625" defaultRowHeight="15"/>
  <cols>
    <col min="1" max="1" width="42.8515625" style="1" customWidth="1"/>
    <col min="2" max="2" width="5.421875" style="2" customWidth="1"/>
    <col min="3" max="3" width="11.57421875" style="2" customWidth="1"/>
    <col min="4" max="4" width="4.28125" style="2" customWidth="1"/>
    <col min="5" max="5" width="6.28125" style="2" customWidth="1"/>
    <col min="6" max="6" width="6.140625" style="2" customWidth="1"/>
    <col min="7" max="7" width="12.7109375" style="2" customWidth="1"/>
    <col min="8" max="9" width="18.57421875" style="4" hidden="1" customWidth="1"/>
    <col min="10" max="27" width="17.7109375" style="5" customWidth="1"/>
    <col min="28" max="118" width="9.140625" style="5" customWidth="1"/>
    <col min="119" max="16384" width="9.140625" style="2" customWidth="1"/>
  </cols>
  <sheetData>
    <row r="1" spans="2:118" ht="16.5" customHeight="1">
      <c r="B1" s="23" t="s">
        <v>26</v>
      </c>
      <c r="H1" s="3"/>
      <c r="I1" s="3"/>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row>
    <row r="2" spans="2:118" ht="16.5" customHeight="1">
      <c r="B2" s="24" t="s">
        <v>24</v>
      </c>
      <c r="H2" s="3"/>
      <c r="I2" s="3"/>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row>
    <row r="3" spans="2:118" ht="16.5" customHeight="1">
      <c r="B3" s="24" t="s">
        <v>25</v>
      </c>
      <c r="H3" s="3"/>
      <c r="I3" s="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row>
    <row r="4" spans="2:118" ht="16.5" customHeight="1">
      <c r="B4" s="24" t="s">
        <v>23</v>
      </c>
      <c r="H4" s="3"/>
      <c r="I4" s="3"/>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row>
    <row r="5" spans="2:118" ht="16.5" customHeight="1">
      <c r="B5" s="24" t="s">
        <v>27</v>
      </c>
      <c r="H5" s="3"/>
      <c r="I5" s="3"/>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row>
    <row r="6" ht="16.5" customHeight="1"/>
    <row r="7" spans="1:118" ht="16.5" customHeight="1">
      <c r="A7" s="67"/>
      <c r="B7" s="67"/>
      <c r="C7" s="67"/>
      <c r="D7" s="67"/>
      <c r="E7" s="67"/>
      <c r="F7" s="67"/>
      <c r="G7" s="67"/>
      <c r="H7" s="3"/>
      <c r="I7" s="3"/>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row>
    <row r="8" spans="1:118" ht="20.25" customHeight="1">
      <c r="A8" s="68" t="s">
        <v>28</v>
      </c>
      <c r="B8" s="68"/>
      <c r="C8" s="68"/>
      <c r="D8" s="68"/>
      <c r="E8" s="68"/>
      <c r="F8" s="68"/>
      <c r="G8" s="68"/>
      <c r="H8" s="3"/>
      <c r="I8" s="3"/>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row>
    <row r="9" spans="1:118" ht="14.25">
      <c r="A9" s="25"/>
      <c r="B9" s="25"/>
      <c r="C9" s="25"/>
      <c r="D9" s="25"/>
      <c r="E9" s="25"/>
      <c r="F9" s="25"/>
      <c r="G9" s="26" t="s">
        <v>18</v>
      </c>
      <c r="H9" s="3"/>
      <c r="I9" s="3"/>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row>
    <row r="10" spans="1:7" ht="14.25">
      <c r="A10" s="69" t="s">
        <v>29</v>
      </c>
      <c r="B10" s="69"/>
      <c r="C10" s="69"/>
      <c r="D10" s="69"/>
      <c r="E10" s="69"/>
      <c r="F10" s="69"/>
      <c r="G10" s="70" t="s">
        <v>17</v>
      </c>
    </row>
    <row r="11" spans="1:27" ht="14.25">
      <c r="A11" s="69" t="s">
        <v>30</v>
      </c>
      <c r="B11" s="69" t="s">
        <v>31</v>
      </c>
      <c r="C11" s="69"/>
      <c r="D11" s="69"/>
      <c r="E11" s="69"/>
      <c r="F11" s="69"/>
      <c r="G11" s="71"/>
      <c r="H11" s="6"/>
      <c r="I11" s="65" t="s">
        <v>32</v>
      </c>
      <c r="J11" s="7"/>
      <c r="K11" s="8"/>
      <c r="L11" s="7"/>
      <c r="M11" s="7"/>
      <c r="N11" s="7"/>
      <c r="O11" s="7"/>
      <c r="P11" s="7"/>
      <c r="Q11" s="7"/>
      <c r="R11" s="7"/>
      <c r="S11" s="7"/>
      <c r="T11" s="7"/>
      <c r="U11" s="7"/>
      <c r="V11" s="7"/>
      <c r="W11" s="7"/>
      <c r="X11" s="7"/>
      <c r="Y11" s="7"/>
      <c r="Z11" s="7"/>
      <c r="AA11" s="7"/>
    </row>
    <row r="12" spans="1:118" s="12" customFormat="1" ht="28.5">
      <c r="A12" s="69"/>
      <c r="B12" s="27" t="s">
        <v>33</v>
      </c>
      <c r="C12" s="27" t="s">
        <v>34</v>
      </c>
      <c r="D12" s="28" t="s">
        <v>35</v>
      </c>
      <c r="E12" s="28" t="s">
        <v>36</v>
      </c>
      <c r="F12" s="29" t="s">
        <v>37</v>
      </c>
      <c r="G12" s="72"/>
      <c r="H12" s="9"/>
      <c r="I12" s="65"/>
      <c r="J12" s="10"/>
      <c r="K12" s="8"/>
      <c r="L12" s="11"/>
      <c r="M12" s="11"/>
      <c r="N12" s="10"/>
      <c r="O12" s="11"/>
      <c r="P12" s="10"/>
      <c r="Q12" s="11"/>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row>
    <row r="13" spans="1:118" s="12" customFormat="1" ht="14.25">
      <c r="A13" s="30">
        <v>1</v>
      </c>
      <c r="B13" s="66">
        <v>2</v>
      </c>
      <c r="C13" s="66"/>
      <c r="D13" s="66"/>
      <c r="E13" s="66"/>
      <c r="F13" s="66"/>
      <c r="G13" s="31">
        <v>3</v>
      </c>
      <c r="H13" s="9"/>
      <c r="I13" s="9"/>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row>
    <row r="14" spans="1:118" s="12" customFormat="1" ht="24" customHeight="1">
      <c r="A14" s="32" t="s">
        <v>38</v>
      </c>
      <c r="B14" s="33"/>
      <c r="C14" s="33"/>
      <c r="D14" s="34"/>
      <c r="E14" s="35"/>
      <c r="F14" s="36"/>
      <c r="G14" s="37">
        <f aca="true" t="shared" si="0" ref="G14:G45">I14/1000</f>
        <v>1080903.2</v>
      </c>
      <c r="H14" s="13">
        <f>H15+H75+H230</f>
        <v>1043137200</v>
      </c>
      <c r="I14" s="13">
        <f>I15+I75+I230</f>
        <v>1080903200</v>
      </c>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row>
    <row r="15" spans="1:9" ht="31.5" customHeight="1">
      <c r="A15" s="38" t="s">
        <v>39</v>
      </c>
      <c r="B15" s="39" t="s">
        <v>40</v>
      </c>
      <c r="C15" s="39" t="s">
        <v>41</v>
      </c>
      <c r="D15" s="40" t="s">
        <v>42</v>
      </c>
      <c r="E15" s="41" t="s">
        <v>43</v>
      </c>
      <c r="F15" s="42" t="s">
        <v>40</v>
      </c>
      <c r="G15" s="43">
        <f t="shared" si="0"/>
        <v>387020</v>
      </c>
      <c r="H15" s="14">
        <f>H16+H26+H31+H36+H46+H52+H58+H65</f>
        <v>387020000</v>
      </c>
      <c r="I15" s="14">
        <f>I16+I26+I31+I36+I46+I52+I58+I65</f>
        <v>387020000</v>
      </c>
    </row>
    <row r="16" spans="1:9" ht="18" customHeight="1">
      <c r="A16" s="38" t="s">
        <v>44</v>
      </c>
      <c r="B16" s="39" t="s">
        <v>45</v>
      </c>
      <c r="C16" s="39" t="s">
        <v>46</v>
      </c>
      <c r="D16" s="40" t="s">
        <v>42</v>
      </c>
      <c r="E16" s="41" t="s">
        <v>43</v>
      </c>
      <c r="F16" s="42" t="s">
        <v>40</v>
      </c>
      <c r="G16" s="43">
        <f t="shared" si="0"/>
        <v>344995.1</v>
      </c>
      <c r="H16" s="14">
        <f>H17+H20</f>
        <v>344995100</v>
      </c>
      <c r="I16" s="14">
        <f>I17+I20</f>
        <v>344995100</v>
      </c>
    </row>
    <row r="17" spans="1:9" ht="17.25" customHeight="1">
      <c r="A17" s="38" t="s">
        <v>47</v>
      </c>
      <c r="B17" s="39" t="s">
        <v>45</v>
      </c>
      <c r="C17" s="39" t="s">
        <v>48</v>
      </c>
      <c r="D17" s="40" t="s">
        <v>42</v>
      </c>
      <c r="E17" s="41" t="s">
        <v>43</v>
      </c>
      <c r="F17" s="42" t="s">
        <v>49</v>
      </c>
      <c r="G17" s="43">
        <f t="shared" si="0"/>
        <v>3101.9</v>
      </c>
      <c r="H17" s="14">
        <f>H18</f>
        <v>3101900</v>
      </c>
      <c r="I17" s="14">
        <f>I18</f>
        <v>3101900</v>
      </c>
    </row>
    <row r="18" spans="1:9" ht="48" customHeight="1">
      <c r="A18" s="38" t="s">
        <v>50</v>
      </c>
      <c r="B18" s="39" t="s">
        <v>45</v>
      </c>
      <c r="C18" s="39" t="s">
        <v>51</v>
      </c>
      <c r="D18" s="40" t="s">
        <v>42</v>
      </c>
      <c r="E18" s="41" t="s">
        <v>43</v>
      </c>
      <c r="F18" s="42" t="s">
        <v>49</v>
      </c>
      <c r="G18" s="43">
        <f t="shared" si="0"/>
        <v>3101.9</v>
      </c>
      <c r="H18" s="14">
        <f>H19</f>
        <v>3101900</v>
      </c>
      <c r="I18" s="14">
        <f>I19</f>
        <v>3101900</v>
      </c>
    </row>
    <row r="19" spans="1:9" ht="32.25" customHeight="1">
      <c r="A19" s="38" t="s">
        <v>52</v>
      </c>
      <c r="B19" s="39" t="s">
        <v>45</v>
      </c>
      <c r="C19" s="39" t="s">
        <v>53</v>
      </c>
      <c r="D19" s="40" t="s">
        <v>54</v>
      </c>
      <c r="E19" s="41" t="s">
        <v>43</v>
      </c>
      <c r="F19" s="42" t="s">
        <v>49</v>
      </c>
      <c r="G19" s="43">
        <f t="shared" si="0"/>
        <v>3101.9</v>
      </c>
      <c r="H19" s="14">
        <v>3101900</v>
      </c>
      <c r="I19" s="14">
        <v>3101900</v>
      </c>
    </row>
    <row r="20" spans="1:9" ht="19.5" customHeight="1">
      <c r="A20" s="38" t="s">
        <v>55</v>
      </c>
      <c r="B20" s="39" t="s">
        <v>45</v>
      </c>
      <c r="C20" s="39" t="s">
        <v>56</v>
      </c>
      <c r="D20" s="40" t="s">
        <v>57</v>
      </c>
      <c r="E20" s="41" t="s">
        <v>43</v>
      </c>
      <c r="F20" s="42" t="s">
        <v>49</v>
      </c>
      <c r="G20" s="43">
        <f t="shared" si="0"/>
        <v>341893.2</v>
      </c>
      <c r="H20" s="14">
        <f>H21+H24+H25</f>
        <v>341893200</v>
      </c>
      <c r="I20" s="14">
        <f>I21+I24+I25</f>
        <v>341893200</v>
      </c>
    </row>
    <row r="21" spans="1:9" ht="69" customHeight="1">
      <c r="A21" s="38" t="s">
        <v>58</v>
      </c>
      <c r="B21" s="39" t="s">
        <v>45</v>
      </c>
      <c r="C21" s="39" t="s">
        <v>59</v>
      </c>
      <c r="D21" s="40" t="s">
        <v>57</v>
      </c>
      <c r="E21" s="41" t="s">
        <v>43</v>
      </c>
      <c r="F21" s="42" t="s">
        <v>49</v>
      </c>
      <c r="G21" s="43">
        <f t="shared" si="0"/>
        <v>341824.2</v>
      </c>
      <c r="H21" s="14">
        <f>H22+H23</f>
        <v>341824200</v>
      </c>
      <c r="I21" s="14">
        <f>I22+I23</f>
        <v>341824200</v>
      </c>
    </row>
    <row r="22" spans="1:9" ht="146.25" customHeight="1">
      <c r="A22" s="38" t="s">
        <v>60</v>
      </c>
      <c r="B22" s="39" t="s">
        <v>45</v>
      </c>
      <c r="C22" s="39" t="s">
        <v>61</v>
      </c>
      <c r="D22" s="40" t="s">
        <v>57</v>
      </c>
      <c r="E22" s="41" t="s">
        <v>43</v>
      </c>
      <c r="F22" s="42" t="s">
        <v>49</v>
      </c>
      <c r="G22" s="43">
        <f t="shared" si="0"/>
        <v>341074.2</v>
      </c>
      <c r="H22" s="14">
        <v>341074200</v>
      </c>
      <c r="I22" s="14">
        <v>341074200</v>
      </c>
    </row>
    <row r="23" spans="1:118" ht="132.75" customHeight="1">
      <c r="A23" s="38" t="s">
        <v>62</v>
      </c>
      <c r="B23" s="39" t="s">
        <v>45</v>
      </c>
      <c r="C23" s="39" t="s">
        <v>63</v>
      </c>
      <c r="D23" s="40" t="s">
        <v>57</v>
      </c>
      <c r="E23" s="41" t="s">
        <v>43</v>
      </c>
      <c r="F23" s="42" t="s">
        <v>49</v>
      </c>
      <c r="G23" s="43">
        <f t="shared" si="0"/>
        <v>750</v>
      </c>
      <c r="H23" s="14">
        <v>750000</v>
      </c>
      <c r="I23" s="14">
        <v>750000</v>
      </c>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row>
    <row r="24" spans="1:118" ht="129.75" customHeight="1">
      <c r="A24" s="38" t="s">
        <v>64</v>
      </c>
      <c r="B24" s="39" t="s">
        <v>45</v>
      </c>
      <c r="C24" s="39" t="s">
        <v>65</v>
      </c>
      <c r="D24" s="40" t="s">
        <v>57</v>
      </c>
      <c r="E24" s="41" t="s">
        <v>43</v>
      </c>
      <c r="F24" s="42" t="s">
        <v>49</v>
      </c>
      <c r="G24" s="43">
        <f t="shared" si="0"/>
        <v>15</v>
      </c>
      <c r="H24" s="14">
        <v>15000</v>
      </c>
      <c r="I24" s="14">
        <v>15000</v>
      </c>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row>
    <row r="25" spans="1:118" ht="95.25" customHeight="1">
      <c r="A25" s="44" t="s">
        <v>66</v>
      </c>
      <c r="B25" s="39" t="s">
        <v>45</v>
      </c>
      <c r="C25" s="39" t="s">
        <v>67</v>
      </c>
      <c r="D25" s="40" t="s">
        <v>57</v>
      </c>
      <c r="E25" s="41" t="s">
        <v>43</v>
      </c>
      <c r="F25" s="42" t="s">
        <v>49</v>
      </c>
      <c r="G25" s="43">
        <f t="shared" si="0"/>
        <v>54</v>
      </c>
      <c r="H25" s="14">
        <v>54000</v>
      </c>
      <c r="I25" s="14">
        <v>54000</v>
      </c>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row>
    <row r="26" spans="1:118" ht="19.5" customHeight="1">
      <c r="A26" s="38" t="s">
        <v>68</v>
      </c>
      <c r="B26" s="39" t="s">
        <v>45</v>
      </c>
      <c r="C26" s="39" t="s">
        <v>69</v>
      </c>
      <c r="D26" s="40" t="s">
        <v>42</v>
      </c>
      <c r="E26" s="41" t="s">
        <v>43</v>
      </c>
      <c r="F26" s="42" t="s">
        <v>40</v>
      </c>
      <c r="G26" s="43">
        <f t="shared" si="0"/>
        <v>15330</v>
      </c>
      <c r="H26" s="14">
        <f>H27+H29</f>
        <v>15330000</v>
      </c>
      <c r="I26" s="14">
        <f>I27+I29</f>
        <v>15330000</v>
      </c>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row>
    <row r="27" spans="1:118" ht="39.75" customHeight="1">
      <c r="A27" s="38" t="s">
        <v>70</v>
      </c>
      <c r="B27" s="39" t="s">
        <v>45</v>
      </c>
      <c r="C27" s="39" t="s">
        <v>71</v>
      </c>
      <c r="D27" s="40" t="s">
        <v>42</v>
      </c>
      <c r="E27" s="41" t="s">
        <v>43</v>
      </c>
      <c r="F27" s="42" t="s">
        <v>49</v>
      </c>
      <c r="G27" s="43">
        <f t="shared" si="0"/>
        <v>15200</v>
      </c>
      <c r="H27" s="14">
        <f>H28</f>
        <v>15200000</v>
      </c>
      <c r="I27" s="14">
        <f>I28</f>
        <v>15200000</v>
      </c>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row>
    <row r="28" spans="1:118" ht="40.5" customHeight="1">
      <c r="A28" s="38" t="s">
        <v>70</v>
      </c>
      <c r="B28" s="39" t="s">
        <v>45</v>
      </c>
      <c r="C28" s="39" t="s">
        <v>72</v>
      </c>
      <c r="D28" s="40" t="s">
        <v>54</v>
      </c>
      <c r="E28" s="41" t="s">
        <v>43</v>
      </c>
      <c r="F28" s="42" t="s">
        <v>49</v>
      </c>
      <c r="G28" s="43">
        <f t="shared" si="0"/>
        <v>15200</v>
      </c>
      <c r="H28" s="14">
        <f>10500000+1100000+3600000</f>
        <v>15200000</v>
      </c>
      <c r="I28" s="14">
        <f>10500000+1100000+3600000</f>
        <v>15200000</v>
      </c>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row>
    <row r="29" spans="1:118" ht="20.25" customHeight="1">
      <c r="A29" s="38" t="s">
        <v>73</v>
      </c>
      <c r="B29" s="39" t="s">
        <v>45</v>
      </c>
      <c r="C29" s="39" t="s">
        <v>74</v>
      </c>
      <c r="D29" s="40" t="s">
        <v>42</v>
      </c>
      <c r="E29" s="41" t="s">
        <v>43</v>
      </c>
      <c r="F29" s="42" t="s">
        <v>49</v>
      </c>
      <c r="G29" s="43">
        <f t="shared" si="0"/>
        <v>130</v>
      </c>
      <c r="H29" s="14">
        <f>H30</f>
        <v>130000</v>
      </c>
      <c r="I29" s="14">
        <f>I30</f>
        <v>130000</v>
      </c>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row>
    <row r="30" spans="1:118" ht="17.25" customHeight="1">
      <c r="A30" s="38" t="s">
        <v>73</v>
      </c>
      <c r="B30" s="39" t="s">
        <v>45</v>
      </c>
      <c r="C30" s="39" t="s">
        <v>75</v>
      </c>
      <c r="D30" s="40" t="s">
        <v>57</v>
      </c>
      <c r="E30" s="41" t="s">
        <v>43</v>
      </c>
      <c r="F30" s="42" t="s">
        <v>49</v>
      </c>
      <c r="G30" s="43">
        <f t="shared" si="0"/>
        <v>130</v>
      </c>
      <c r="H30" s="14">
        <f>110000+20000</f>
        <v>130000</v>
      </c>
      <c r="I30" s="14">
        <f>110000+20000</f>
        <v>130000</v>
      </c>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row>
    <row r="31" spans="1:118" ht="20.25" customHeight="1">
      <c r="A31" s="38" t="s">
        <v>76</v>
      </c>
      <c r="B31" s="39" t="s">
        <v>40</v>
      </c>
      <c r="C31" s="39" t="s">
        <v>77</v>
      </c>
      <c r="D31" s="40" t="s">
        <v>42</v>
      </c>
      <c r="E31" s="41" t="s">
        <v>43</v>
      </c>
      <c r="F31" s="42" t="s">
        <v>40</v>
      </c>
      <c r="G31" s="43">
        <f t="shared" si="0"/>
        <v>2553</v>
      </c>
      <c r="H31" s="14">
        <f>H32+H34</f>
        <v>2553000</v>
      </c>
      <c r="I31" s="14">
        <f>I32+I34</f>
        <v>2553000</v>
      </c>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row>
    <row r="32" spans="1:118" ht="53.25" customHeight="1">
      <c r="A32" s="38" t="s">
        <v>78</v>
      </c>
      <c r="B32" s="39" t="s">
        <v>40</v>
      </c>
      <c r="C32" s="39" t="s">
        <v>79</v>
      </c>
      <c r="D32" s="40" t="s">
        <v>42</v>
      </c>
      <c r="E32" s="41" t="s">
        <v>43</v>
      </c>
      <c r="F32" s="42" t="s">
        <v>49</v>
      </c>
      <c r="G32" s="43">
        <f t="shared" si="0"/>
        <v>2550</v>
      </c>
      <c r="H32" s="14">
        <f>H33</f>
        <v>2550000</v>
      </c>
      <c r="I32" s="14">
        <f>I33</f>
        <v>2550000</v>
      </c>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row>
    <row r="33" spans="1:118" ht="95.25" customHeight="1">
      <c r="A33" s="38" t="s">
        <v>80</v>
      </c>
      <c r="B33" s="39" t="s">
        <v>45</v>
      </c>
      <c r="C33" s="39" t="s">
        <v>81</v>
      </c>
      <c r="D33" s="40" t="s">
        <v>57</v>
      </c>
      <c r="E33" s="41" t="s">
        <v>43</v>
      </c>
      <c r="F33" s="42" t="s">
        <v>49</v>
      </c>
      <c r="G33" s="43">
        <f t="shared" si="0"/>
        <v>2550</v>
      </c>
      <c r="H33" s="14">
        <v>2550000</v>
      </c>
      <c r="I33" s="14">
        <v>2550000</v>
      </c>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row>
    <row r="34" spans="1:118" ht="46.5" customHeight="1">
      <c r="A34" s="38" t="s">
        <v>82</v>
      </c>
      <c r="B34" s="39" t="s">
        <v>40</v>
      </c>
      <c r="C34" s="39" t="s">
        <v>83</v>
      </c>
      <c r="D34" s="40" t="s">
        <v>42</v>
      </c>
      <c r="E34" s="41" t="s">
        <v>43</v>
      </c>
      <c r="F34" s="42" t="s">
        <v>49</v>
      </c>
      <c r="G34" s="43">
        <f t="shared" si="0"/>
        <v>3</v>
      </c>
      <c r="H34" s="14">
        <f>H35</f>
        <v>3000</v>
      </c>
      <c r="I34" s="14">
        <f>I35</f>
        <v>3000</v>
      </c>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row>
    <row r="35" spans="1:118" ht="46.5" customHeight="1">
      <c r="A35" s="38" t="s">
        <v>84</v>
      </c>
      <c r="B35" s="39" t="s">
        <v>16</v>
      </c>
      <c r="C35" s="39" t="s">
        <v>85</v>
      </c>
      <c r="D35" s="40" t="s">
        <v>57</v>
      </c>
      <c r="E35" s="41" t="s">
        <v>43</v>
      </c>
      <c r="F35" s="42" t="s">
        <v>49</v>
      </c>
      <c r="G35" s="43">
        <f t="shared" si="0"/>
        <v>3</v>
      </c>
      <c r="H35" s="14">
        <v>3000</v>
      </c>
      <c r="I35" s="14">
        <v>3000</v>
      </c>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row>
    <row r="36" spans="1:118" ht="66.75" customHeight="1">
      <c r="A36" s="38" t="s">
        <v>86</v>
      </c>
      <c r="B36" s="39" t="s">
        <v>40</v>
      </c>
      <c r="C36" s="39" t="s">
        <v>87</v>
      </c>
      <c r="D36" s="40" t="s">
        <v>42</v>
      </c>
      <c r="E36" s="41" t="s">
        <v>43</v>
      </c>
      <c r="F36" s="42" t="s">
        <v>40</v>
      </c>
      <c r="G36" s="43">
        <f t="shared" si="0"/>
        <v>16767.4</v>
      </c>
      <c r="H36" s="14">
        <f>H39+H38</f>
        <v>16767400</v>
      </c>
      <c r="I36" s="14">
        <f>I39+I38</f>
        <v>16767400</v>
      </c>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row>
    <row r="37" spans="1:118" ht="34.5" customHeight="1">
      <c r="A37" s="45" t="s">
        <v>88</v>
      </c>
      <c r="B37" s="39" t="s">
        <v>40</v>
      </c>
      <c r="C37" s="39" t="s">
        <v>89</v>
      </c>
      <c r="D37" s="40" t="s">
        <v>42</v>
      </c>
      <c r="E37" s="41" t="s">
        <v>43</v>
      </c>
      <c r="F37" s="42" t="s">
        <v>90</v>
      </c>
      <c r="G37" s="43">
        <f t="shared" si="0"/>
        <v>2.2</v>
      </c>
      <c r="H37" s="14">
        <f>H38</f>
        <v>2200</v>
      </c>
      <c r="I37" s="14">
        <f>I38</f>
        <v>2200</v>
      </c>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row>
    <row r="38" spans="1:118" ht="51.75" customHeight="1">
      <c r="A38" s="46" t="s">
        <v>91</v>
      </c>
      <c r="B38" s="39" t="s">
        <v>92</v>
      </c>
      <c r="C38" s="39" t="s">
        <v>93</v>
      </c>
      <c r="D38" s="40" t="s">
        <v>94</v>
      </c>
      <c r="E38" s="41" t="s">
        <v>43</v>
      </c>
      <c r="F38" s="42" t="s">
        <v>90</v>
      </c>
      <c r="G38" s="43">
        <f t="shared" si="0"/>
        <v>2.2</v>
      </c>
      <c r="H38" s="14">
        <v>2200</v>
      </c>
      <c r="I38" s="14">
        <v>2200</v>
      </c>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row>
    <row r="39" spans="1:118" ht="129.75" customHeight="1">
      <c r="A39" s="38" t="s">
        <v>95</v>
      </c>
      <c r="B39" s="39" t="s">
        <v>40</v>
      </c>
      <c r="C39" s="39" t="s">
        <v>96</v>
      </c>
      <c r="D39" s="40" t="s">
        <v>42</v>
      </c>
      <c r="E39" s="41" t="s">
        <v>43</v>
      </c>
      <c r="F39" s="42" t="s">
        <v>90</v>
      </c>
      <c r="G39" s="43">
        <f t="shared" si="0"/>
        <v>16765.2</v>
      </c>
      <c r="H39" s="14">
        <f>H40+H42+H44</f>
        <v>16765200</v>
      </c>
      <c r="I39" s="14">
        <f>I40+I42+I44</f>
        <v>16765200</v>
      </c>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row>
    <row r="40" spans="1:118" ht="99" customHeight="1">
      <c r="A40" s="38" t="s">
        <v>97</v>
      </c>
      <c r="B40" s="39" t="s">
        <v>40</v>
      </c>
      <c r="C40" s="39" t="s">
        <v>98</v>
      </c>
      <c r="D40" s="40" t="s">
        <v>42</v>
      </c>
      <c r="E40" s="41" t="s">
        <v>43</v>
      </c>
      <c r="F40" s="42" t="s">
        <v>90</v>
      </c>
      <c r="G40" s="43">
        <f t="shared" si="0"/>
        <v>15719</v>
      </c>
      <c r="H40" s="14">
        <f>H41</f>
        <v>15719000</v>
      </c>
      <c r="I40" s="14">
        <f>I41</f>
        <v>15719000</v>
      </c>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row>
    <row r="41" spans="1:118" ht="122.25" customHeight="1">
      <c r="A41" s="38" t="s">
        <v>99</v>
      </c>
      <c r="B41" s="39" t="s">
        <v>100</v>
      </c>
      <c r="C41" s="39" t="s">
        <v>101</v>
      </c>
      <c r="D41" s="40" t="s">
        <v>102</v>
      </c>
      <c r="E41" s="41" t="s">
        <v>43</v>
      </c>
      <c r="F41" s="42" t="s">
        <v>90</v>
      </c>
      <c r="G41" s="43">
        <f t="shared" si="0"/>
        <v>15719</v>
      </c>
      <c r="H41" s="14">
        <v>15719000</v>
      </c>
      <c r="I41" s="14">
        <v>15719000</v>
      </c>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row>
    <row r="42" spans="1:118" ht="123.75" customHeight="1">
      <c r="A42" s="38" t="s">
        <v>103</v>
      </c>
      <c r="B42" s="39" t="s">
        <v>40</v>
      </c>
      <c r="C42" s="39" t="s">
        <v>104</v>
      </c>
      <c r="D42" s="40" t="s">
        <v>42</v>
      </c>
      <c r="E42" s="41" t="s">
        <v>43</v>
      </c>
      <c r="F42" s="42" t="s">
        <v>90</v>
      </c>
      <c r="G42" s="43">
        <f t="shared" si="0"/>
        <v>33.5</v>
      </c>
      <c r="H42" s="14">
        <f>H43</f>
        <v>33500</v>
      </c>
      <c r="I42" s="14">
        <f>I43</f>
        <v>33500</v>
      </c>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row>
    <row r="43" spans="1:118" ht="105.75" customHeight="1">
      <c r="A43" s="38" t="s">
        <v>105</v>
      </c>
      <c r="B43" s="39" t="s">
        <v>100</v>
      </c>
      <c r="C43" s="39" t="s">
        <v>106</v>
      </c>
      <c r="D43" s="40" t="s">
        <v>94</v>
      </c>
      <c r="E43" s="41" t="s">
        <v>43</v>
      </c>
      <c r="F43" s="42" t="s">
        <v>90</v>
      </c>
      <c r="G43" s="43">
        <f t="shared" si="0"/>
        <v>33.5</v>
      </c>
      <c r="H43" s="14">
        <v>33500</v>
      </c>
      <c r="I43" s="14">
        <v>33500</v>
      </c>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row>
    <row r="44" spans="1:118" ht="107.25" customHeight="1">
      <c r="A44" s="38" t="s">
        <v>107</v>
      </c>
      <c r="B44" s="39" t="s">
        <v>40</v>
      </c>
      <c r="C44" s="39" t="s">
        <v>108</v>
      </c>
      <c r="D44" s="40" t="s">
        <v>42</v>
      </c>
      <c r="E44" s="41" t="s">
        <v>43</v>
      </c>
      <c r="F44" s="42" t="s">
        <v>90</v>
      </c>
      <c r="G44" s="43">
        <f t="shared" si="0"/>
        <v>1012.7</v>
      </c>
      <c r="H44" s="14">
        <f>H45</f>
        <v>1012700</v>
      </c>
      <c r="I44" s="14">
        <f>I45</f>
        <v>1012700</v>
      </c>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row>
    <row r="45" spans="1:118" ht="95.25" customHeight="1">
      <c r="A45" s="38" t="s">
        <v>109</v>
      </c>
      <c r="B45" s="39" t="s">
        <v>100</v>
      </c>
      <c r="C45" s="39" t="s">
        <v>110</v>
      </c>
      <c r="D45" s="40" t="s">
        <v>94</v>
      </c>
      <c r="E45" s="41" t="s">
        <v>43</v>
      </c>
      <c r="F45" s="42" t="s">
        <v>90</v>
      </c>
      <c r="G45" s="43">
        <f t="shared" si="0"/>
        <v>1012.7</v>
      </c>
      <c r="H45" s="14">
        <v>1012700</v>
      </c>
      <c r="I45" s="14">
        <v>1012700</v>
      </c>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row>
    <row r="46" spans="1:118" ht="39" customHeight="1">
      <c r="A46" s="38" t="s">
        <v>111</v>
      </c>
      <c r="B46" s="39" t="s">
        <v>40</v>
      </c>
      <c r="C46" s="39" t="s">
        <v>112</v>
      </c>
      <c r="D46" s="40" t="s">
        <v>42</v>
      </c>
      <c r="E46" s="41" t="s">
        <v>43</v>
      </c>
      <c r="F46" s="42" t="s">
        <v>40</v>
      </c>
      <c r="G46" s="43">
        <f aca="true" t="shared" si="1" ref="G46:G77">I46/1000</f>
        <v>2461</v>
      </c>
      <c r="H46" s="14">
        <f>H47</f>
        <v>2461000</v>
      </c>
      <c r="I46" s="14">
        <f>I47</f>
        <v>2461000</v>
      </c>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row>
    <row r="47" spans="1:118" ht="31.5" customHeight="1">
      <c r="A47" s="38" t="s">
        <v>113</v>
      </c>
      <c r="B47" s="39" t="s">
        <v>114</v>
      </c>
      <c r="C47" s="39" t="s">
        <v>115</v>
      </c>
      <c r="D47" s="40" t="s">
        <v>57</v>
      </c>
      <c r="E47" s="41" t="s">
        <v>43</v>
      </c>
      <c r="F47" s="42" t="s">
        <v>90</v>
      </c>
      <c r="G47" s="43">
        <f t="shared" si="1"/>
        <v>2461</v>
      </c>
      <c r="H47" s="14">
        <f>H48+H49+H50+H51</f>
        <v>2461000</v>
      </c>
      <c r="I47" s="14">
        <f>I48+I49+I50+I51</f>
        <v>2461000</v>
      </c>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row>
    <row r="48" spans="1:118" ht="46.5" customHeight="1">
      <c r="A48" s="38" t="s">
        <v>116</v>
      </c>
      <c r="B48" s="39" t="s">
        <v>114</v>
      </c>
      <c r="C48" s="39" t="s">
        <v>117</v>
      </c>
      <c r="D48" s="40" t="s">
        <v>57</v>
      </c>
      <c r="E48" s="41" t="s">
        <v>43</v>
      </c>
      <c r="F48" s="42" t="s">
        <v>90</v>
      </c>
      <c r="G48" s="43">
        <f t="shared" si="1"/>
        <v>147</v>
      </c>
      <c r="H48" s="14">
        <v>147000</v>
      </c>
      <c r="I48" s="14">
        <v>147000</v>
      </c>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row>
    <row r="49" spans="1:118" ht="48" customHeight="1">
      <c r="A49" s="38" t="s">
        <v>118</v>
      </c>
      <c r="B49" s="39" t="s">
        <v>114</v>
      </c>
      <c r="C49" s="39" t="s">
        <v>119</v>
      </c>
      <c r="D49" s="40" t="s">
        <v>57</v>
      </c>
      <c r="E49" s="41" t="s">
        <v>43</v>
      </c>
      <c r="F49" s="42" t="s">
        <v>90</v>
      </c>
      <c r="G49" s="43">
        <f t="shared" si="1"/>
        <v>20</v>
      </c>
      <c r="H49" s="14">
        <v>20000</v>
      </c>
      <c r="I49" s="14">
        <v>20000</v>
      </c>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row>
    <row r="50" spans="1:118" ht="36.75" customHeight="1">
      <c r="A50" s="38" t="s">
        <v>120</v>
      </c>
      <c r="B50" s="39" t="s">
        <v>114</v>
      </c>
      <c r="C50" s="39" t="s">
        <v>121</v>
      </c>
      <c r="D50" s="40" t="s">
        <v>57</v>
      </c>
      <c r="E50" s="41" t="s">
        <v>43</v>
      </c>
      <c r="F50" s="42" t="s">
        <v>90</v>
      </c>
      <c r="G50" s="43">
        <f t="shared" si="1"/>
        <v>307</v>
      </c>
      <c r="H50" s="14">
        <v>307000</v>
      </c>
      <c r="I50" s="14">
        <v>307000</v>
      </c>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row>
    <row r="51" spans="1:118" ht="36.75" customHeight="1">
      <c r="A51" s="38" t="s">
        <v>122</v>
      </c>
      <c r="B51" s="39" t="s">
        <v>114</v>
      </c>
      <c r="C51" s="39" t="s">
        <v>123</v>
      </c>
      <c r="D51" s="40" t="s">
        <v>57</v>
      </c>
      <c r="E51" s="41" t="s">
        <v>43</v>
      </c>
      <c r="F51" s="42" t="s">
        <v>90</v>
      </c>
      <c r="G51" s="43">
        <f t="shared" si="1"/>
        <v>1987</v>
      </c>
      <c r="H51" s="14">
        <v>1987000</v>
      </c>
      <c r="I51" s="14">
        <v>1987000</v>
      </c>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row>
    <row r="52" spans="1:118" ht="49.5" customHeight="1">
      <c r="A52" s="38" t="s">
        <v>124</v>
      </c>
      <c r="B52" s="39" t="s">
        <v>40</v>
      </c>
      <c r="C52" s="39" t="s">
        <v>125</v>
      </c>
      <c r="D52" s="40" t="s">
        <v>42</v>
      </c>
      <c r="E52" s="41" t="s">
        <v>43</v>
      </c>
      <c r="F52" s="42" t="s">
        <v>40</v>
      </c>
      <c r="G52" s="43">
        <f t="shared" si="1"/>
        <v>600</v>
      </c>
      <c r="H52" s="14">
        <f>H53</f>
        <v>600000</v>
      </c>
      <c r="I52" s="14">
        <f>I53</f>
        <v>600000</v>
      </c>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row>
    <row r="53" spans="1:118" ht="21.75" customHeight="1">
      <c r="A53" s="38" t="s">
        <v>126</v>
      </c>
      <c r="B53" s="39" t="s">
        <v>40</v>
      </c>
      <c r="C53" s="39" t="s">
        <v>127</v>
      </c>
      <c r="D53" s="40" t="s">
        <v>42</v>
      </c>
      <c r="E53" s="41" t="s">
        <v>43</v>
      </c>
      <c r="F53" s="42" t="s">
        <v>40</v>
      </c>
      <c r="G53" s="43">
        <f t="shared" si="1"/>
        <v>600</v>
      </c>
      <c r="H53" s="14">
        <f>H55</f>
        <v>600000</v>
      </c>
      <c r="I53" s="14">
        <f>I55</f>
        <v>600000</v>
      </c>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row>
    <row r="54" spans="1:118" ht="30.75" customHeight="1" hidden="1">
      <c r="A54" s="38" t="s">
        <v>128</v>
      </c>
      <c r="B54" s="39" t="s">
        <v>40</v>
      </c>
      <c r="C54" s="39" t="s">
        <v>129</v>
      </c>
      <c r="D54" s="40" t="s">
        <v>42</v>
      </c>
      <c r="E54" s="41" t="s">
        <v>43</v>
      </c>
      <c r="F54" s="42" t="s">
        <v>130</v>
      </c>
      <c r="G54" s="43">
        <f t="shared" si="1"/>
        <v>0</v>
      </c>
      <c r="H54" s="14"/>
      <c r="I54" s="14"/>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row>
    <row r="55" spans="1:118" ht="48.75" customHeight="1">
      <c r="A55" s="38" t="s">
        <v>131</v>
      </c>
      <c r="B55" s="39" t="s">
        <v>40</v>
      </c>
      <c r="C55" s="39" t="s">
        <v>132</v>
      </c>
      <c r="D55" s="40" t="s">
        <v>94</v>
      </c>
      <c r="E55" s="41" t="s">
        <v>43</v>
      </c>
      <c r="F55" s="42" t="s">
        <v>130</v>
      </c>
      <c r="G55" s="43">
        <f t="shared" si="1"/>
        <v>600</v>
      </c>
      <c r="H55" s="14">
        <f>SUM(H56:H57)</f>
        <v>600000</v>
      </c>
      <c r="I55" s="14">
        <f>SUM(I56:I57)</f>
        <v>600000</v>
      </c>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row>
    <row r="56" spans="1:118" ht="47.25" customHeight="1">
      <c r="A56" s="38" t="s">
        <v>131</v>
      </c>
      <c r="B56" s="39" t="s">
        <v>133</v>
      </c>
      <c r="C56" s="39" t="s">
        <v>132</v>
      </c>
      <c r="D56" s="40" t="s">
        <v>94</v>
      </c>
      <c r="E56" s="41" t="s">
        <v>43</v>
      </c>
      <c r="F56" s="42" t="s">
        <v>130</v>
      </c>
      <c r="G56" s="43">
        <f t="shared" si="1"/>
        <v>50</v>
      </c>
      <c r="H56" s="14">
        <v>50000</v>
      </c>
      <c r="I56" s="14">
        <v>50000</v>
      </c>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row>
    <row r="57" spans="1:118" ht="51" customHeight="1">
      <c r="A57" s="38" t="s">
        <v>131</v>
      </c>
      <c r="B57" s="39" t="s">
        <v>134</v>
      </c>
      <c r="C57" s="39" t="s">
        <v>132</v>
      </c>
      <c r="D57" s="40" t="s">
        <v>94</v>
      </c>
      <c r="E57" s="41" t="s">
        <v>43</v>
      </c>
      <c r="F57" s="42" t="s">
        <v>130</v>
      </c>
      <c r="G57" s="43">
        <f t="shared" si="1"/>
        <v>550</v>
      </c>
      <c r="H57" s="14">
        <v>550000</v>
      </c>
      <c r="I57" s="14">
        <v>550000</v>
      </c>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row>
    <row r="58" spans="1:118" ht="51" customHeight="1">
      <c r="A58" s="38" t="s">
        <v>135</v>
      </c>
      <c r="B58" s="39" t="s">
        <v>40</v>
      </c>
      <c r="C58" s="39" t="s">
        <v>136</v>
      </c>
      <c r="D58" s="40" t="s">
        <v>42</v>
      </c>
      <c r="E58" s="41" t="s">
        <v>43</v>
      </c>
      <c r="F58" s="42" t="s">
        <v>40</v>
      </c>
      <c r="G58" s="43">
        <f t="shared" si="1"/>
        <v>960</v>
      </c>
      <c r="H58" s="14">
        <f>H59+H62</f>
        <v>960000</v>
      </c>
      <c r="I58" s="14">
        <f>I59+I62</f>
        <v>960000</v>
      </c>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row>
    <row r="59" spans="1:118" ht="112.5" customHeight="1">
      <c r="A59" s="38" t="s">
        <v>137</v>
      </c>
      <c r="B59" s="39" t="s">
        <v>40</v>
      </c>
      <c r="C59" s="39" t="s">
        <v>138</v>
      </c>
      <c r="D59" s="40" t="s">
        <v>42</v>
      </c>
      <c r="E59" s="41" t="s">
        <v>43</v>
      </c>
      <c r="F59" s="42" t="s">
        <v>40</v>
      </c>
      <c r="G59" s="43">
        <f t="shared" si="1"/>
        <v>900</v>
      </c>
      <c r="H59" s="14">
        <f>H60</f>
        <v>900000</v>
      </c>
      <c r="I59" s="14">
        <f>I60</f>
        <v>900000</v>
      </c>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row>
    <row r="60" spans="1:118" ht="119.25" customHeight="1">
      <c r="A60" s="38" t="s">
        <v>139</v>
      </c>
      <c r="B60" s="39" t="s">
        <v>100</v>
      </c>
      <c r="C60" s="39" t="s">
        <v>140</v>
      </c>
      <c r="D60" s="40" t="s">
        <v>94</v>
      </c>
      <c r="E60" s="41" t="s">
        <v>43</v>
      </c>
      <c r="F60" s="42" t="s">
        <v>141</v>
      </c>
      <c r="G60" s="43">
        <f t="shared" si="1"/>
        <v>900</v>
      </c>
      <c r="H60" s="14">
        <f>H61</f>
        <v>900000</v>
      </c>
      <c r="I60" s="14">
        <f>I61</f>
        <v>900000</v>
      </c>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row>
    <row r="61" spans="1:118" ht="126" customHeight="1">
      <c r="A61" s="38" t="s">
        <v>142</v>
      </c>
      <c r="B61" s="39" t="s">
        <v>100</v>
      </c>
      <c r="C61" s="39" t="s">
        <v>143</v>
      </c>
      <c r="D61" s="40" t="s">
        <v>94</v>
      </c>
      <c r="E61" s="41" t="s">
        <v>43</v>
      </c>
      <c r="F61" s="42" t="s">
        <v>141</v>
      </c>
      <c r="G61" s="43">
        <f t="shared" si="1"/>
        <v>900</v>
      </c>
      <c r="H61" s="14">
        <v>900000</v>
      </c>
      <c r="I61" s="14">
        <v>900000</v>
      </c>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row>
    <row r="62" spans="1:118" ht="79.5" customHeight="1">
      <c r="A62" s="38" t="s">
        <v>144</v>
      </c>
      <c r="B62" s="39" t="s">
        <v>40</v>
      </c>
      <c r="C62" s="39" t="s">
        <v>145</v>
      </c>
      <c r="D62" s="40" t="s">
        <v>42</v>
      </c>
      <c r="E62" s="41" t="s">
        <v>43</v>
      </c>
      <c r="F62" s="42" t="s">
        <v>40</v>
      </c>
      <c r="G62" s="43">
        <f t="shared" si="1"/>
        <v>60</v>
      </c>
      <c r="H62" s="14">
        <f>H63</f>
        <v>60000</v>
      </c>
      <c r="I62" s="14">
        <f>I63</f>
        <v>60000</v>
      </c>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row>
    <row r="63" spans="1:118" ht="53.25" customHeight="1">
      <c r="A63" s="38" t="s">
        <v>146</v>
      </c>
      <c r="B63" s="39" t="s">
        <v>100</v>
      </c>
      <c r="C63" s="39" t="s">
        <v>147</v>
      </c>
      <c r="D63" s="40" t="s">
        <v>102</v>
      </c>
      <c r="E63" s="41" t="s">
        <v>43</v>
      </c>
      <c r="F63" s="42" t="s">
        <v>148</v>
      </c>
      <c r="G63" s="43">
        <f t="shared" si="1"/>
        <v>60</v>
      </c>
      <c r="H63" s="14">
        <f>H64</f>
        <v>60000</v>
      </c>
      <c r="I63" s="14">
        <f>I64</f>
        <v>60000</v>
      </c>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row>
    <row r="64" spans="1:118" ht="63" customHeight="1">
      <c r="A64" s="38" t="s">
        <v>149</v>
      </c>
      <c r="B64" s="39" t="s">
        <v>100</v>
      </c>
      <c r="C64" s="39" t="s">
        <v>150</v>
      </c>
      <c r="D64" s="40" t="s">
        <v>102</v>
      </c>
      <c r="E64" s="41" t="s">
        <v>43</v>
      </c>
      <c r="F64" s="42" t="s">
        <v>148</v>
      </c>
      <c r="G64" s="43">
        <f t="shared" si="1"/>
        <v>60</v>
      </c>
      <c r="H64" s="14">
        <v>60000</v>
      </c>
      <c r="I64" s="14">
        <v>60000</v>
      </c>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row>
    <row r="65" spans="1:118" ht="36" customHeight="1">
      <c r="A65" s="38" t="s">
        <v>151</v>
      </c>
      <c r="B65" s="39" t="s">
        <v>40</v>
      </c>
      <c r="C65" s="39" t="s">
        <v>152</v>
      </c>
      <c r="D65" s="40" t="s">
        <v>42</v>
      </c>
      <c r="E65" s="41" t="s">
        <v>43</v>
      </c>
      <c r="F65" s="42" t="s">
        <v>40</v>
      </c>
      <c r="G65" s="43">
        <f t="shared" si="1"/>
        <v>3353.5</v>
      </c>
      <c r="H65" s="14">
        <f>H66+H69+H72</f>
        <v>3353500</v>
      </c>
      <c r="I65" s="14">
        <f>I66+I69+I72</f>
        <v>3353500</v>
      </c>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row>
    <row r="66" spans="1:118" ht="35.25" customHeight="1">
      <c r="A66" s="38" t="s">
        <v>153</v>
      </c>
      <c r="B66" s="39" t="s">
        <v>45</v>
      </c>
      <c r="C66" s="39" t="s">
        <v>154</v>
      </c>
      <c r="D66" s="40" t="s">
        <v>42</v>
      </c>
      <c r="E66" s="41" t="s">
        <v>43</v>
      </c>
      <c r="F66" s="42" t="s">
        <v>155</v>
      </c>
      <c r="G66" s="43">
        <f t="shared" si="1"/>
        <v>244</v>
      </c>
      <c r="H66" s="14">
        <f>H67+H68</f>
        <v>244000</v>
      </c>
      <c r="I66" s="14">
        <f>I67+I68</f>
        <v>244000</v>
      </c>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row>
    <row r="67" spans="1:118" ht="158.25" customHeight="1">
      <c r="A67" s="38" t="s">
        <v>156</v>
      </c>
      <c r="B67" s="39" t="s">
        <v>45</v>
      </c>
      <c r="C67" s="39" t="s">
        <v>157</v>
      </c>
      <c r="D67" s="40" t="s">
        <v>57</v>
      </c>
      <c r="E67" s="41" t="s">
        <v>43</v>
      </c>
      <c r="F67" s="42" t="s">
        <v>155</v>
      </c>
      <c r="G67" s="43">
        <f t="shared" si="1"/>
        <v>240</v>
      </c>
      <c r="H67" s="14">
        <v>240000</v>
      </c>
      <c r="I67" s="14">
        <v>240000</v>
      </c>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row>
    <row r="68" spans="1:118" ht="91.5" customHeight="1">
      <c r="A68" s="38" t="s">
        <v>158</v>
      </c>
      <c r="B68" s="39" t="s">
        <v>45</v>
      </c>
      <c r="C68" s="39" t="s">
        <v>159</v>
      </c>
      <c r="D68" s="40" t="s">
        <v>57</v>
      </c>
      <c r="E68" s="41" t="s">
        <v>43</v>
      </c>
      <c r="F68" s="42" t="s">
        <v>155</v>
      </c>
      <c r="G68" s="43">
        <f t="shared" si="1"/>
        <v>4</v>
      </c>
      <c r="H68" s="14">
        <v>4000</v>
      </c>
      <c r="I68" s="14">
        <v>4000</v>
      </c>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row>
    <row r="69" spans="1:118" ht="76.5" customHeight="1">
      <c r="A69" s="38" t="s">
        <v>19</v>
      </c>
      <c r="B69" s="39" t="s">
        <v>40</v>
      </c>
      <c r="C69" s="39" t="s">
        <v>160</v>
      </c>
      <c r="D69" s="40" t="s">
        <v>57</v>
      </c>
      <c r="E69" s="41" t="s">
        <v>43</v>
      </c>
      <c r="F69" s="42" t="s">
        <v>155</v>
      </c>
      <c r="G69" s="43">
        <f t="shared" si="1"/>
        <v>1513.5</v>
      </c>
      <c r="H69" s="14">
        <f>H70</f>
        <v>1513500</v>
      </c>
      <c r="I69" s="14">
        <f>I70</f>
        <v>1513500</v>
      </c>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row>
    <row r="70" spans="1:118" ht="83.25" customHeight="1">
      <c r="A70" s="38" t="s">
        <v>19</v>
      </c>
      <c r="B70" s="39" t="s">
        <v>161</v>
      </c>
      <c r="C70" s="39" t="s">
        <v>160</v>
      </c>
      <c r="D70" s="40" t="s">
        <v>57</v>
      </c>
      <c r="E70" s="41" t="s">
        <v>43</v>
      </c>
      <c r="F70" s="42" t="s">
        <v>155</v>
      </c>
      <c r="G70" s="43">
        <f t="shared" si="1"/>
        <v>1513.5</v>
      </c>
      <c r="H70" s="14">
        <v>1513500</v>
      </c>
      <c r="I70" s="14">
        <v>1513500</v>
      </c>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row>
    <row r="71" spans="1:118" ht="46.5" customHeight="1">
      <c r="A71" s="38" t="s">
        <v>162</v>
      </c>
      <c r="B71" s="39" t="s">
        <v>40</v>
      </c>
      <c r="C71" s="39" t="s">
        <v>163</v>
      </c>
      <c r="D71" s="40" t="s">
        <v>42</v>
      </c>
      <c r="E71" s="41" t="s">
        <v>43</v>
      </c>
      <c r="F71" s="42" t="s">
        <v>155</v>
      </c>
      <c r="G71" s="43">
        <f t="shared" si="1"/>
        <v>1596</v>
      </c>
      <c r="H71" s="14">
        <f>H72</f>
        <v>1596000</v>
      </c>
      <c r="I71" s="14">
        <f>I72</f>
        <v>1596000</v>
      </c>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row>
    <row r="72" spans="1:118" ht="62.25" customHeight="1">
      <c r="A72" s="38" t="s">
        <v>164</v>
      </c>
      <c r="B72" s="39" t="s">
        <v>40</v>
      </c>
      <c r="C72" s="39" t="s">
        <v>165</v>
      </c>
      <c r="D72" s="40" t="s">
        <v>94</v>
      </c>
      <c r="E72" s="41" t="s">
        <v>43</v>
      </c>
      <c r="F72" s="42" t="s">
        <v>155</v>
      </c>
      <c r="G72" s="43">
        <f t="shared" si="1"/>
        <v>1596</v>
      </c>
      <c r="H72" s="14">
        <f>H73+H74</f>
        <v>1596000</v>
      </c>
      <c r="I72" s="14">
        <f>I73+I74</f>
        <v>1596000</v>
      </c>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row>
    <row r="73" spans="1:118" ht="62.25" customHeight="1">
      <c r="A73" s="38" t="s">
        <v>164</v>
      </c>
      <c r="B73" s="39" t="s">
        <v>166</v>
      </c>
      <c r="C73" s="39" t="s">
        <v>165</v>
      </c>
      <c r="D73" s="40" t="s">
        <v>94</v>
      </c>
      <c r="E73" s="41" t="s">
        <v>43</v>
      </c>
      <c r="F73" s="42" t="s">
        <v>155</v>
      </c>
      <c r="G73" s="43">
        <f t="shared" si="1"/>
        <v>632</v>
      </c>
      <c r="H73" s="14">
        <v>632000</v>
      </c>
      <c r="I73" s="14">
        <v>632000</v>
      </c>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row>
    <row r="74" spans="1:118" ht="61.5" customHeight="1">
      <c r="A74" s="38" t="s">
        <v>164</v>
      </c>
      <c r="B74" s="39" t="s">
        <v>167</v>
      </c>
      <c r="C74" s="39" t="s">
        <v>165</v>
      </c>
      <c r="D74" s="40" t="s">
        <v>94</v>
      </c>
      <c r="E74" s="41" t="s">
        <v>43</v>
      </c>
      <c r="F74" s="42" t="s">
        <v>155</v>
      </c>
      <c r="G74" s="43">
        <f t="shared" si="1"/>
        <v>964</v>
      </c>
      <c r="H74" s="14">
        <v>964000</v>
      </c>
      <c r="I74" s="14">
        <v>964000</v>
      </c>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row>
    <row r="75" spans="1:118" ht="17.25" customHeight="1">
      <c r="A75" s="38" t="s">
        <v>168</v>
      </c>
      <c r="B75" s="39" t="s">
        <v>92</v>
      </c>
      <c r="C75" s="39" t="s">
        <v>170</v>
      </c>
      <c r="D75" s="40" t="s">
        <v>42</v>
      </c>
      <c r="E75" s="41" t="s">
        <v>43</v>
      </c>
      <c r="F75" s="42" t="s">
        <v>40</v>
      </c>
      <c r="G75" s="43">
        <f t="shared" si="1"/>
        <v>693883.2</v>
      </c>
      <c r="H75" s="14">
        <f>H76+H220+H224+H226</f>
        <v>656117200</v>
      </c>
      <c r="I75" s="14">
        <f>I76+I220+I224+I226</f>
        <v>693883200</v>
      </c>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row>
    <row r="76" spans="1:118" ht="51" customHeight="1">
      <c r="A76" s="38" t="s">
        <v>171</v>
      </c>
      <c r="B76" s="39" t="s">
        <v>92</v>
      </c>
      <c r="C76" s="39" t="s">
        <v>172</v>
      </c>
      <c r="D76" s="40" t="s">
        <v>42</v>
      </c>
      <c r="E76" s="41" t="s">
        <v>43</v>
      </c>
      <c r="F76" s="42" t="s">
        <v>40</v>
      </c>
      <c r="G76" s="43">
        <f t="shared" si="1"/>
        <v>693883.2</v>
      </c>
      <c r="H76" s="14">
        <f>H77+H83+H111+H212</f>
        <v>656117200</v>
      </c>
      <c r="I76" s="14">
        <f>I77+I83+I111+I212</f>
        <v>693883200</v>
      </c>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row>
    <row r="77" spans="1:118" ht="36" customHeight="1">
      <c r="A77" s="38" t="s">
        <v>173</v>
      </c>
      <c r="B77" s="39" t="s">
        <v>92</v>
      </c>
      <c r="C77" s="39" t="s">
        <v>174</v>
      </c>
      <c r="D77" s="40" t="s">
        <v>42</v>
      </c>
      <c r="E77" s="41" t="s">
        <v>43</v>
      </c>
      <c r="F77" s="42" t="s">
        <v>177</v>
      </c>
      <c r="G77" s="43">
        <f t="shared" si="1"/>
        <v>5399</v>
      </c>
      <c r="H77" s="15">
        <f>H78+H81</f>
        <v>5399000</v>
      </c>
      <c r="I77" s="16">
        <f>I78+I81</f>
        <v>5399000</v>
      </c>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row>
    <row r="78" spans="1:118" ht="28.5">
      <c r="A78" s="38" t="s">
        <v>175</v>
      </c>
      <c r="B78" s="39" t="s">
        <v>92</v>
      </c>
      <c r="C78" s="39" t="s">
        <v>176</v>
      </c>
      <c r="D78" s="40" t="s">
        <v>42</v>
      </c>
      <c r="E78" s="41" t="s">
        <v>43</v>
      </c>
      <c r="F78" s="42" t="s">
        <v>177</v>
      </c>
      <c r="G78" s="43">
        <f aca="true" t="shared" si="2" ref="G78:G109">I78/1000</f>
        <v>5399</v>
      </c>
      <c r="H78" s="15">
        <f>H79</f>
        <v>5399000</v>
      </c>
      <c r="I78" s="16">
        <f>I79</f>
        <v>5399000</v>
      </c>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row>
    <row r="79" spans="1:118" ht="42.75">
      <c r="A79" s="38" t="s">
        <v>400</v>
      </c>
      <c r="B79" s="39" t="s">
        <v>92</v>
      </c>
      <c r="C79" s="39" t="s">
        <v>176</v>
      </c>
      <c r="D79" s="40" t="s">
        <v>94</v>
      </c>
      <c r="E79" s="41" t="s">
        <v>43</v>
      </c>
      <c r="F79" s="42" t="s">
        <v>177</v>
      </c>
      <c r="G79" s="43">
        <f t="shared" si="2"/>
        <v>5399</v>
      </c>
      <c r="H79" s="16">
        <f>5399000</f>
        <v>5399000</v>
      </c>
      <c r="I79" s="16">
        <f>5399000</f>
        <v>5399000</v>
      </c>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row>
    <row r="80" spans="1:118" ht="28.5">
      <c r="A80" s="38" t="s">
        <v>175</v>
      </c>
      <c r="B80" s="39" t="s">
        <v>92</v>
      </c>
      <c r="C80" s="39" t="s">
        <v>176</v>
      </c>
      <c r="D80" s="40" t="s">
        <v>94</v>
      </c>
      <c r="E80" s="41" t="s">
        <v>43</v>
      </c>
      <c r="F80" s="42" t="s">
        <v>177</v>
      </c>
      <c r="G80" s="43">
        <f t="shared" si="2"/>
        <v>5399</v>
      </c>
      <c r="H80" s="16">
        <f>5399000</f>
        <v>5399000</v>
      </c>
      <c r="I80" s="16">
        <f>5399000</f>
        <v>5399000</v>
      </c>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row>
    <row r="81" spans="1:118" ht="42.75" customHeight="1" hidden="1">
      <c r="A81" s="38" t="s">
        <v>178</v>
      </c>
      <c r="B81" s="39" t="s">
        <v>169</v>
      </c>
      <c r="C81" s="39" t="s">
        <v>176</v>
      </c>
      <c r="D81" s="40" t="s">
        <v>169</v>
      </c>
      <c r="E81" s="41" t="s">
        <v>169</v>
      </c>
      <c r="F81" s="42" t="s">
        <v>169</v>
      </c>
      <c r="G81" s="43">
        <f t="shared" si="2"/>
        <v>0</v>
      </c>
      <c r="H81" s="14">
        <f>H82</f>
        <v>0</v>
      </c>
      <c r="I81" s="14">
        <f>I82</f>
        <v>0</v>
      </c>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row>
    <row r="82" spans="1:118" ht="42.75" customHeight="1" hidden="1">
      <c r="A82" s="38" t="s">
        <v>178</v>
      </c>
      <c r="B82" s="39" t="s">
        <v>92</v>
      </c>
      <c r="C82" s="39" t="s">
        <v>179</v>
      </c>
      <c r="D82" s="40" t="s">
        <v>94</v>
      </c>
      <c r="E82" s="41" t="s">
        <v>43</v>
      </c>
      <c r="F82" s="42" t="s">
        <v>177</v>
      </c>
      <c r="G82" s="43">
        <f t="shared" si="2"/>
        <v>0</v>
      </c>
      <c r="H82" s="14">
        <v>0</v>
      </c>
      <c r="I82" s="14">
        <v>0</v>
      </c>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row>
    <row r="83" spans="1:118" ht="45" customHeight="1">
      <c r="A83" s="38" t="s">
        <v>180</v>
      </c>
      <c r="B83" s="39" t="s">
        <v>92</v>
      </c>
      <c r="C83" s="39" t="s">
        <v>181</v>
      </c>
      <c r="D83" s="40" t="s">
        <v>42</v>
      </c>
      <c r="E83" s="41" t="s">
        <v>43</v>
      </c>
      <c r="F83" s="42" t="s">
        <v>177</v>
      </c>
      <c r="G83" s="43">
        <f t="shared" si="2"/>
        <v>66451.6</v>
      </c>
      <c r="H83" s="14">
        <f>H84+H92+H96+H87+H90+H95</f>
        <v>54398900</v>
      </c>
      <c r="I83" s="14">
        <f>I84+I92+I96+I87+I90+I95</f>
        <v>66451600</v>
      </c>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row>
    <row r="84" spans="1:118" ht="28.5" customHeight="1" hidden="1">
      <c r="A84" s="38" t="s">
        <v>182</v>
      </c>
      <c r="B84" s="39" t="s">
        <v>169</v>
      </c>
      <c r="C84" s="39" t="s">
        <v>183</v>
      </c>
      <c r="D84" s="40" t="s">
        <v>169</v>
      </c>
      <c r="E84" s="41" t="s">
        <v>169</v>
      </c>
      <c r="F84" s="42" t="s">
        <v>169</v>
      </c>
      <c r="G84" s="43">
        <f t="shared" si="2"/>
        <v>0</v>
      </c>
      <c r="H84" s="14">
        <f>H85</f>
        <v>0</v>
      </c>
      <c r="I84" s="14">
        <f>I85</f>
        <v>0</v>
      </c>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row>
    <row r="85" spans="1:118" ht="14.25" customHeight="1" hidden="1">
      <c r="A85" s="38" t="s">
        <v>184</v>
      </c>
      <c r="B85" s="39" t="s">
        <v>169</v>
      </c>
      <c r="C85" s="39" t="s">
        <v>183</v>
      </c>
      <c r="D85" s="40" t="s">
        <v>169</v>
      </c>
      <c r="E85" s="41" t="s">
        <v>185</v>
      </c>
      <c r="F85" s="42" t="s">
        <v>169</v>
      </c>
      <c r="G85" s="43">
        <f t="shared" si="2"/>
        <v>0</v>
      </c>
      <c r="H85" s="14">
        <f>H86</f>
        <v>0</v>
      </c>
      <c r="I85" s="14">
        <f>I86</f>
        <v>0</v>
      </c>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row>
    <row r="86" spans="1:118" ht="28.5" customHeight="1" hidden="1">
      <c r="A86" s="38" t="s">
        <v>182</v>
      </c>
      <c r="B86" s="39" t="s">
        <v>92</v>
      </c>
      <c r="C86" s="39" t="s">
        <v>183</v>
      </c>
      <c r="D86" s="40" t="s">
        <v>94</v>
      </c>
      <c r="E86" s="41" t="s">
        <v>185</v>
      </c>
      <c r="F86" s="42" t="s">
        <v>177</v>
      </c>
      <c r="G86" s="43">
        <f t="shared" si="2"/>
        <v>0</v>
      </c>
      <c r="H86" s="14">
        <v>0</v>
      </c>
      <c r="I86" s="14">
        <v>0</v>
      </c>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row>
    <row r="87" spans="1:118" ht="71.25" customHeight="1" hidden="1">
      <c r="A87" s="38" t="s">
        <v>186</v>
      </c>
      <c r="B87" s="39"/>
      <c r="C87" s="39" t="s">
        <v>187</v>
      </c>
      <c r="D87" s="40"/>
      <c r="E87" s="41"/>
      <c r="F87" s="42"/>
      <c r="G87" s="43">
        <f t="shared" si="2"/>
        <v>0</v>
      </c>
      <c r="H87" s="14">
        <f>H88</f>
        <v>0</v>
      </c>
      <c r="I87" s="14">
        <f>I88</f>
        <v>0</v>
      </c>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row>
    <row r="88" spans="1:118" ht="71.25" customHeight="1" hidden="1">
      <c r="A88" s="38" t="s">
        <v>186</v>
      </c>
      <c r="B88" s="39"/>
      <c r="C88" s="39" t="s">
        <v>187</v>
      </c>
      <c r="D88" s="40"/>
      <c r="E88" s="41" t="s">
        <v>185</v>
      </c>
      <c r="F88" s="42"/>
      <c r="G88" s="43">
        <f t="shared" si="2"/>
        <v>0</v>
      </c>
      <c r="H88" s="14">
        <f>H89</f>
        <v>0</v>
      </c>
      <c r="I88" s="14">
        <f>I89</f>
        <v>0</v>
      </c>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row>
    <row r="89" spans="1:118" ht="57" customHeight="1" hidden="1">
      <c r="A89" s="38" t="s">
        <v>188</v>
      </c>
      <c r="B89" s="39" t="s">
        <v>92</v>
      </c>
      <c r="C89" s="39" t="s">
        <v>187</v>
      </c>
      <c r="D89" s="40" t="s">
        <v>94</v>
      </c>
      <c r="E89" s="41" t="s">
        <v>185</v>
      </c>
      <c r="F89" s="42" t="s">
        <v>177</v>
      </c>
      <c r="G89" s="43">
        <f t="shared" si="2"/>
        <v>0</v>
      </c>
      <c r="H89" s="14">
        <v>0</v>
      </c>
      <c r="I89" s="14">
        <v>0</v>
      </c>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row>
    <row r="90" spans="1:118" ht="14.25" customHeight="1" hidden="1">
      <c r="A90" s="38" t="s">
        <v>189</v>
      </c>
      <c r="B90" s="39" t="s">
        <v>169</v>
      </c>
      <c r="C90" s="39" t="s">
        <v>190</v>
      </c>
      <c r="D90" s="40" t="s">
        <v>169</v>
      </c>
      <c r="E90" s="41" t="s">
        <v>43</v>
      </c>
      <c r="F90" s="42" t="s">
        <v>169</v>
      </c>
      <c r="G90" s="43">
        <f t="shared" si="2"/>
        <v>0</v>
      </c>
      <c r="H90" s="14">
        <f>H91</f>
        <v>0</v>
      </c>
      <c r="I90" s="14">
        <f>I91</f>
        <v>0</v>
      </c>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row>
    <row r="91" spans="1:118" ht="128.25" customHeight="1" hidden="1">
      <c r="A91" s="38" t="s">
        <v>191</v>
      </c>
      <c r="B91" s="39" t="s">
        <v>92</v>
      </c>
      <c r="C91" s="39" t="s">
        <v>190</v>
      </c>
      <c r="D91" s="40" t="s">
        <v>94</v>
      </c>
      <c r="E91" s="41" t="s">
        <v>43</v>
      </c>
      <c r="F91" s="42" t="s">
        <v>177</v>
      </c>
      <c r="G91" s="43">
        <f t="shared" si="2"/>
        <v>0</v>
      </c>
      <c r="H91" s="14">
        <v>0</v>
      </c>
      <c r="I91" s="14">
        <v>0</v>
      </c>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row>
    <row r="92" spans="1:118" ht="57" customHeight="1" hidden="1">
      <c r="A92" s="38" t="s">
        <v>192</v>
      </c>
      <c r="B92" s="39" t="s">
        <v>169</v>
      </c>
      <c r="C92" s="39" t="s">
        <v>193</v>
      </c>
      <c r="D92" s="40" t="s">
        <v>169</v>
      </c>
      <c r="E92" s="41" t="s">
        <v>169</v>
      </c>
      <c r="F92" s="42" t="s">
        <v>169</v>
      </c>
      <c r="G92" s="43">
        <f t="shared" si="2"/>
        <v>0</v>
      </c>
      <c r="H92" s="14">
        <f>H93</f>
        <v>0</v>
      </c>
      <c r="I92" s="14">
        <f>I93</f>
        <v>0</v>
      </c>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row>
    <row r="93" spans="1:118" ht="42.75" customHeight="1" hidden="1">
      <c r="A93" s="38" t="s">
        <v>194</v>
      </c>
      <c r="B93" s="39" t="s">
        <v>169</v>
      </c>
      <c r="C93" s="39" t="s">
        <v>193</v>
      </c>
      <c r="D93" s="40" t="s">
        <v>169</v>
      </c>
      <c r="E93" s="41" t="s">
        <v>195</v>
      </c>
      <c r="F93" s="42" t="s">
        <v>169</v>
      </c>
      <c r="G93" s="43">
        <f t="shared" si="2"/>
        <v>0</v>
      </c>
      <c r="H93" s="14">
        <f>H94</f>
        <v>0</v>
      </c>
      <c r="I93" s="14">
        <f>I94</f>
        <v>0</v>
      </c>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row>
    <row r="94" spans="1:118" ht="42.75" customHeight="1" hidden="1">
      <c r="A94" s="38" t="s">
        <v>194</v>
      </c>
      <c r="B94" s="39" t="s">
        <v>92</v>
      </c>
      <c r="C94" s="39" t="s">
        <v>193</v>
      </c>
      <c r="D94" s="40" t="s">
        <v>94</v>
      </c>
      <c r="E94" s="41" t="s">
        <v>195</v>
      </c>
      <c r="F94" s="42" t="s">
        <v>177</v>
      </c>
      <c r="G94" s="43">
        <f t="shared" si="2"/>
        <v>0</v>
      </c>
      <c r="H94" s="14">
        <v>0</v>
      </c>
      <c r="I94" s="14">
        <v>0</v>
      </c>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row>
    <row r="95" spans="1:118" ht="101.25" customHeight="1">
      <c r="A95" s="47" t="s">
        <v>15</v>
      </c>
      <c r="B95" s="39" t="s">
        <v>92</v>
      </c>
      <c r="C95" s="39" t="s">
        <v>14</v>
      </c>
      <c r="D95" s="40" t="s">
        <v>94</v>
      </c>
      <c r="E95" s="41" t="s">
        <v>185</v>
      </c>
      <c r="F95" s="42" t="s">
        <v>177</v>
      </c>
      <c r="G95" s="43">
        <f t="shared" si="2"/>
        <v>6000</v>
      </c>
      <c r="H95" s="21"/>
      <c r="I95" s="21">
        <v>6000000</v>
      </c>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row>
    <row r="96" spans="1:118" ht="14.25">
      <c r="A96" s="38" t="s">
        <v>196</v>
      </c>
      <c r="B96" s="39" t="s">
        <v>92</v>
      </c>
      <c r="C96" s="39" t="s">
        <v>197</v>
      </c>
      <c r="D96" s="40" t="s">
        <v>42</v>
      </c>
      <c r="E96" s="41" t="s">
        <v>43</v>
      </c>
      <c r="F96" s="42" t="s">
        <v>177</v>
      </c>
      <c r="G96" s="43">
        <f t="shared" si="2"/>
        <v>60451.6</v>
      </c>
      <c r="H96" s="14">
        <f>H98+H102+H103+H104+H107+H105+H106+H95+H108+H109+H110</f>
        <v>54398900</v>
      </c>
      <c r="I96" s="14">
        <f>I98+I102+I103+I104+I107+I105+I106+I108+I109+I110</f>
        <v>60451600</v>
      </c>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row>
    <row r="97" spans="1:118" ht="30" customHeight="1">
      <c r="A97" s="38" t="s">
        <v>401</v>
      </c>
      <c r="B97" s="39" t="s">
        <v>92</v>
      </c>
      <c r="C97" s="39" t="s">
        <v>197</v>
      </c>
      <c r="D97" s="40" t="s">
        <v>94</v>
      </c>
      <c r="E97" s="41" t="s">
        <v>43</v>
      </c>
      <c r="F97" s="42" t="s">
        <v>177</v>
      </c>
      <c r="G97" s="43">
        <f t="shared" si="2"/>
        <v>66451.6</v>
      </c>
      <c r="H97" s="14">
        <v>66451600</v>
      </c>
      <c r="I97" s="14">
        <v>66451600</v>
      </c>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row>
    <row r="98" spans="1:118" ht="86.25" customHeight="1">
      <c r="A98" s="38" t="s">
        <v>399</v>
      </c>
      <c r="B98" s="39" t="s">
        <v>92</v>
      </c>
      <c r="C98" s="39" t="s">
        <v>197</v>
      </c>
      <c r="D98" s="40" t="s">
        <v>94</v>
      </c>
      <c r="E98" s="41" t="s">
        <v>11</v>
      </c>
      <c r="F98" s="42" t="s">
        <v>177</v>
      </c>
      <c r="G98" s="43">
        <f t="shared" si="2"/>
        <v>1557</v>
      </c>
      <c r="H98" s="14">
        <v>1557000</v>
      </c>
      <c r="I98" s="17">
        <v>1557000</v>
      </c>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row>
    <row r="99" spans="1:118" ht="85.5" customHeight="1" hidden="1">
      <c r="A99" s="38" t="s">
        <v>198</v>
      </c>
      <c r="B99" s="39" t="s">
        <v>169</v>
      </c>
      <c r="C99" s="39" t="s">
        <v>197</v>
      </c>
      <c r="D99" s="40" t="s">
        <v>169</v>
      </c>
      <c r="E99" s="41" t="s">
        <v>199</v>
      </c>
      <c r="F99" s="42" t="s">
        <v>169</v>
      </c>
      <c r="G99" s="43">
        <f t="shared" si="2"/>
        <v>0</v>
      </c>
      <c r="H99" s="14">
        <f>H100</f>
        <v>0</v>
      </c>
      <c r="I99" s="14">
        <f>I100</f>
        <v>0</v>
      </c>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row>
    <row r="100" spans="1:118" ht="14.25" customHeight="1" hidden="1">
      <c r="A100" s="38" t="s">
        <v>196</v>
      </c>
      <c r="B100" s="39" t="s">
        <v>92</v>
      </c>
      <c r="C100" s="39" t="s">
        <v>197</v>
      </c>
      <c r="D100" s="40" t="s">
        <v>94</v>
      </c>
      <c r="E100" s="41" t="s">
        <v>199</v>
      </c>
      <c r="F100" s="42" t="s">
        <v>177</v>
      </c>
      <c r="G100" s="43">
        <f t="shared" si="2"/>
        <v>0</v>
      </c>
      <c r="H100" s="14">
        <v>0</v>
      </c>
      <c r="I100" s="14">
        <v>0</v>
      </c>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row>
    <row r="101" spans="1:118" ht="85.5" customHeight="1" hidden="1">
      <c r="A101" s="38" t="s">
        <v>198</v>
      </c>
      <c r="B101" s="39" t="s">
        <v>169</v>
      </c>
      <c r="C101" s="39" t="s">
        <v>197</v>
      </c>
      <c r="D101" s="40" t="s">
        <v>169</v>
      </c>
      <c r="E101" s="41" t="s">
        <v>200</v>
      </c>
      <c r="F101" s="42" t="s">
        <v>169</v>
      </c>
      <c r="G101" s="43" t="e">
        <f t="shared" si="2"/>
        <v>#REF!</v>
      </c>
      <c r="H101" s="14" t="e">
        <f>#REF!</f>
        <v>#REF!</v>
      </c>
      <c r="I101" s="14" t="e">
        <f>#REF!</f>
        <v>#REF!</v>
      </c>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row>
    <row r="102" spans="1:118" ht="28.5">
      <c r="A102" s="38" t="s">
        <v>201</v>
      </c>
      <c r="B102" s="39" t="s">
        <v>92</v>
      </c>
      <c r="C102" s="39" t="s">
        <v>197</v>
      </c>
      <c r="D102" s="40" t="s">
        <v>94</v>
      </c>
      <c r="E102" s="41" t="s">
        <v>202</v>
      </c>
      <c r="F102" s="42" t="s">
        <v>177</v>
      </c>
      <c r="G102" s="43">
        <f t="shared" si="2"/>
        <v>1049.3</v>
      </c>
      <c r="H102" s="16">
        <v>863700</v>
      </c>
      <c r="I102" s="16">
        <v>1049300</v>
      </c>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row>
    <row r="103" spans="1:118" ht="72.75" customHeight="1">
      <c r="A103" s="38" t="s">
        <v>203</v>
      </c>
      <c r="B103" s="39" t="s">
        <v>92</v>
      </c>
      <c r="C103" s="39" t="s">
        <v>197</v>
      </c>
      <c r="D103" s="40" t="s">
        <v>94</v>
      </c>
      <c r="E103" s="41" t="s">
        <v>204</v>
      </c>
      <c r="F103" s="42" t="s">
        <v>177</v>
      </c>
      <c r="G103" s="43">
        <f t="shared" si="2"/>
        <v>51.2</v>
      </c>
      <c r="H103" s="14">
        <v>51200</v>
      </c>
      <c r="I103" s="17">
        <v>51200</v>
      </c>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row>
    <row r="104" spans="1:118" ht="28.5">
      <c r="A104" s="38" t="s">
        <v>205</v>
      </c>
      <c r="B104" s="39" t="s">
        <v>92</v>
      </c>
      <c r="C104" s="39" t="s">
        <v>197</v>
      </c>
      <c r="D104" s="40" t="s">
        <v>94</v>
      </c>
      <c r="E104" s="41" t="s">
        <v>206</v>
      </c>
      <c r="F104" s="42" t="s">
        <v>177</v>
      </c>
      <c r="G104" s="43">
        <f t="shared" si="2"/>
        <v>12156.1</v>
      </c>
      <c r="H104" s="14">
        <v>12156100</v>
      </c>
      <c r="I104" s="17">
        <v>12156100</v>
      </c>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row>
    <row r="105" spans="1:118" ht="57">
      <c r="A105" s="38" t="s">
        <v>20</v>
      </c>
      <c r="B105" s="39" t="s">
        <v>92</v>
      </c>
      <c r="C105" s="39" t="s">
        <v>197</v>
      </c>
      <c r="D105" s="40" t="s">
        <v>94</v>
      </c>
      <c r="E105" s="41" t="s">
        <v>209</v>
      </c>
      <c r="F105" s="42" t="s">
        <v>177</v>
      </c>
      <c r="G105" s="43">
        <f t="shared" si="2"/>
        <v>52</v>
      </c>
      <c r="H105" s="14">
        <v>52000</v>
      </c>
      <c r="I105" s="14">
        <v>52000</v>
      </c>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row>
    <row r="106" spans="1:118" ht="57">
      <c r="A106" s="38" t="s">
        <v>210</v>
      </c>
      <c r="B106" s="39" t="s">
        <v>92</v>
      </c>
      <c r="C106" s="39" t="s">
        <v>197</v>
      </c>
      <c r="D106" s="40" t="s">
        <v>94</v>
      </c>
      <c r="E106" s="41" t="s">
        <v>211</v>
      </c>
      <c r="F106" s="42" t="s">
        <v>177</v>
      </c>
      <c r="G106" s="43">
        <f t="shared" si="2"/>
        <v>38237.6</v>
      </c>
      <c r="H106" s="14">
        <v>38237600</v>
      </c>
      <c r="I106" s="14">
        <v>38237600</v>
      </c>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row>
    <row r="107" spans="1:118" ht="82.5" customHeight="1">
      <c r="A107" s="48" t="s">
        <v>208</v>
      </c>
      <c r="B107" s="39" t="s">
        <v>92</v>
      </c>
      <c r="C107" s="39" t="s">
        <v>197</v>
      </c>
      <c r="D107" s="40" t="s">
        <v>94</v>
      </c>
      <c r="E107" s="41" t="s">
        <v>212</v>
      </c>
      <c r="F107" s="42" t="s">
        <v>177</v>
      </c>
      <c r="G107" s="43">
        <f t="shared" si="2"/>
        <v>1310.1</v>
      </c>
      <c r="H107" s="14">
        <v>0</v>
      </c>
      <c r="I107" s="14">
        <v>1310100</v>
      </c>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row>
    <row r="108" spans="1:118" ht="57">
      <c r="A108" s="38" t="s">
        <v>213</v>
      </c>
      <c r="B108" s="39" t="s">
        <v>92</v>
      </c>
      <c r="C108" s="39" t="s">
        <v>197</v>
      </c>
      <c r="D108" s="40" t="s">
        <v>94</v>
      </c>
      <c r="E108" s="41" t="s">
        <v>214</v>
      </c>
      <c r="F108" s="42" t="s">
        <v>177</v>
      </c>
      <c r="G108" s="43">
        <f t="shared" si="2"/>
        <v>1714.8</v>
      </c>
      <c r="H108" s="14"/>
      <c r="I108" s="14">
        <v>1714800</v>
      </c>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row>
    <row r="109" spans="1:118" ht="99.75">
      <c r="A109" s="38" t="s">
        <v>215</v>
      </c>
      <c r="B109" s="39" t="s">
        <v>92</v>
      </c>
      <c r="C109" s="39" t="s">
        <v>197</v>
      </c>
      <c r="D109" s="40" t="s">
        <v>94</v>
      </c>
      <c r="E109" s="41" t="s">
        <v>216</v>
      </c>
      <c r="F109" s="42" t="s">
        <v>177</v>
      </c>
      <c r="G109" s="43">
        <f t="shared" si="2"/>
        <v>1481.3</v>
      </c>
      <c r="H109" s="14">
        <v>1481300</v>
      </c>
      <c r="I109" s="14">
        <v>1481300</v>
      </c>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row>
    <row r="110" spans="1:118" ht="131.25" customHeight="1">
      <c r="A110" s="38" t="s">
        <v>217</v>
      </c>
      <c r="B110" s="39" t="s">
        <v>92</v>
      </c>
      <c r="C110" s="39" t="s">
        <v>197</v>
      </c>
      <c r="D110" s="40" t="s">
        <v>94</v>
      </c>
      <c r="E110" s="41" t="s">
        <v>218</v>
      </c>
      <c r="F110" s="42" t="s">
        <v>177</v>
      </c>
      <c r="G110" s="43">
        <f aca="true" t="shared" si="3" ref="G110:G141">I110/1000</f>
        <v>2842.2</v>
      </c>
      <c r="H110" s="14">
        <v>0</v>
      </c>
      <c r="I110" s="15">
        <v>2842200</v>
      </c>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row>
    <row r="111" spans="1:118" ht="39" customHeight="1">
      <c r="A111" s="38" t="s">
        <v>219</v>
      </c>
      <c r="B111" s="39" t="s">
        <v>92</v>
      </c>
      <c r="C111" s="39" t="s">
        <v>220</v>
      </c>
      <c r="D111" s="40" t="s">
        <v>94</v>
      </c>
      <c r="E111" s="41" t="s">
        <v>43</v>
      </c>
      <c r="F111" s="42" t="s">
        <v>177</v>
      </c>
      <c r="G111" s="43">
        <f t="shared" si="3"/>
        <v>621826.6</v>
      </c>
      <c r="H111" s="14">
        <f>H112+H114+H118+H121+H123+H128+H131+H194+H197+H206</f>
        <v>596113300</v>
      </c>
      <c r="I111" s="14">
        <f>I112+I114+I118+I121+I123+I128+I131+I194+I197+I206</f>
        <v>621826600</v>
      </c>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row>
    <row r="112" spans="1:118" ht="49.5" customHeight="1">
      <c r="A112" s="49" t="s">
        <v>402</v>
      </c>
      <c r="B112" s="39" t="s">
        <v>92</v>
      </c>
      <c r="C112" s="39" t="s">
        <v>221</v>
      </c>
      <c r="D112" s="40" t="s">
        <v>94</v>
      </c>
      <c r="E112" s="41" t="s">
        <v>43</v>
      </c>
      <c r="F112" s="42" t="s">
        <v>177</v>
      </c>
      <c r="G112" s="43">
        <f t="shared" si="3"/>
        <v>29903.7</v>
      </c>
      <c r="H112" s="14">
        <f>H113</f>
        <v>29903700</v>
      </c>
      <c r="I112" s="14">
        <f>I113</f>
        <v>29903700</v>
      </c>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row>
    <row r="113" spans="1:118" ht="248.25" customHeight="1">
      <c r="A113" s="50" t="s">
        <v>222</v>
      </c>
      <c r="B113" s="39" t="s">
        <v>92</v>
      </c>
      <c r="C113" s="39" t="s">
        <v>221</v>
      </c>
      <c r="D113" s="40" t="s">
        <v>94</v>
      </c>
      <c r="E113" s="41" t="s">
        <v>43</v>
      </c>
      <c r="F113" s="42" t="s">
        <v>177</v>
      </c>
      <c r="G113" s="43">
        <f t="shared" si="3"/>
        <v>29903.7</v>
      </c>
      <c r="H113" s="14">
        <v>29903700</v>
      </c>
      <c r="I113" s="14">
        <v>29903700</v>
      </c>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row>
    <row r="114" spans="1:118" ht="56.25" customHeight="1">
      <c r="A114" s="49" t="s">
        <v>224</v>
      </c>
      <c r="B114" s="39" t="s">
        <v>92</v>
      </c>
      <c r="C114" s="39" t="s">
        <v>223</v>
      </c>
      <c r="D114" s="40" t="s">
        <v>42</v>
      </c>
      <c r="E114" s="41" t="s">
        <v>43</v>
      </c>
      <c r="F114" s="42" t="s">
        <v>177</v>
      </c>
      <c r="G114" s="43">
        <f t="shared" si="3"/>
        <v>321.5</v>
      </c>
      <c r="H114" s="14">
        <f>H115</f>
        <v>321500</v>
      </c>
      <c r="I114" s="14">
        <f>I115</f>
        <v>321500</v>
      </c>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row>
    <row r="115" spans="1:118" ht="71.25">
      <c r="A115" s="38" t="s">
        <v>403</v>
      </c>
      <c r="B115" s="39" t="s">
        <v>92</v>
      </c>
      <c r="C115" s="39" t="s">
        <v>223</v>
      </c>
      <c r="D115" s="40" t="s">
        <v>94</v>
      </c>
      <c r="E115" s="41" t="s">
        <v>43</v>
      </c>
      <c r="F115" s="42" t="s">
        <v>177</v>
      </c>
      <c r="G115" s="43">
        <f t="shared" si="3"/>
        <v>321.5</v>
      </c>
      <c r="H115" s="14">
        <v>321500</v>
      </c>
      <c r="I115" s="14">
        <v>321500</v>
      </c>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row>
    <row r="116" spans="1:118" ht="71.25" customHeight="1" hidden="1">
      <c r="A116" s="51" t="s">
        <v>225</v>
      </c>
      <c r="B116" s="39"/>
      <c r="C116" s="39"/>
      <c r="D116" s="40"/>
      <c r="E116" s="41"/>
      <c r="F116" s="42"/>
      <c r="G116" s="43">
        <f t="shared" si="3"/>
        <v>0</v>
      </c>
      <c r="H116" s="14">
        <f>H117</f>
        <v>0</v>
      </c>
      <c r="I116" s="14">
        <f>I117</f>
        <v>0</v>
      </c>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row>
    <row r="117" spans="1:118" ht="142.5" customHeight="1" hidden="1">
      <c r="A117" s="52" t="s">
        <v>226</v>
      </c>
      <c r="B117" s="39" t="s">
        <v>92</v>
      </c>
      <c r="C117" s="39" t="s">
        <v>227</v>
      </c>
      <c r="D117" s="40" t="s">
        <v>94</v>
      </c>
      <c r="E117" s="41" t="s">
        <v>43</v>
      </c>
      <c r="F117" s="42" t="s">
        <v>177</v>
      </c>
      <c r="G117" s="43">
        <f t="shared" si="3"/>
        <v>0</v>
      </c>
      <c r="H117" s="14">
        <v>0</v>
      </c>
      <c r="I117" s="14">
        <v>0</v>
      </c>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row>
    <row r="118" spans="1:118" ht="85.5">
      <c r="A118" s="38" t="s">
        <v>228</v>
      </c>
      <c r="B118" s="39" t="s">
        <v>92</v>
      </c>
      <c r="C118" s="39" t="s">
        <v>229</v>
      </c>
      <c r="D118" s="40" t="s">
        <v>42</v>
      </c>
      <c r="E118" s="41" t="s">
        <v>43</v>
      </c>
      <c r="F118" s="42" t="s">
        <v>177</v>
      </c>
      <c r="G118" s="43">
        <f t="shared" si="3"/>
        <v>32.3</v>
      </c>
      <c r="H118" s="14">
        <f>H119</f>
        <v>32300</v>
      </c>
      <c r="I118" s="14">
        <f>I119</f>
        <v>32300</v>
      </c>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row>
    <row r="119" spans="1:118" ht="85.5">
      <c r="A119" s="38" t="s">
        <v>404</v>
      </c>
      <c r="B119" s="39" t="s">
        <v>92</v>
      </c>
      <c r="C119" s="39" t="s">
        <v>229</v>
      </c>
      <c r="D119" s="40" t="s">
        <v>94</v>
      </c>
      <c r="E119" s="41" t="s">
        <v>43</v>
      </c>
      <c r="F119" s="42" t="s">
        <v>177</v>
      </c>
      <c r="G119" s="43">
        <f t="shared" si="3"/>
        <v>32.3</v>
      </c>
      <c r="H119" s="14">
        <v>32300</v>
      </c>
      <c r="I119" s="14">
        <v>32300</v>
      </c>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row>
    <row r="120" spans="1:118" ht="75" customHeight="1" hidden="1">
      <c r="A120" s="38" t="s">
        <v>230</v>
      </c>
      <c r="B120" s="39" t="s">
        <v>92</v>
      </c>
      <c r="C120" s="39" t="s">
        <v>231</v>
      </c>
      <c r="D120" s="40" t="s">
        <v>94</v>
      </c>
      <c r="E120" s="41" t="s">
        <v>43</v>
      </c>
      <c r="F120" s="42" t="s">
        <v>177</v>
      </c>
      <c r="G120" s="43">
        <f t="shared" si="3"/>
        <v>0</v>
      </c>
      <c r="H120" s="14"/>
      <c r="I120" s="14"/>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row>
    <row r="121" spans="1:118" ht="57">
      <c r="A121" s="38" t="s">
        <v>232</v>
      </c>
      <c r="B121" s="39" t="s">
        <v>92</v>
      </c>
      <c r="C121" s="39" t="s">
        <v>233</v>
      </c>
      <c r="D121" s="40" t="s">
        <v>42</v>
      </c>
      <c r="E121" s="41" t="s">
        <v>43</v>
      </c>
      <c r="F121" s="42" t="s">
        <v>177</v>
      </c>
      <c r="G121" s="43">
        <f t="shared" si="3"/>
        <v>2524.8</v>
      </c>
      <c r="H121" s="14">
        <f>H122</f>
        <v>2524800</v>
      </c>
      <c r="I121" s="14">
        <f>I122</f>
        <v>2524800</v>
      </c>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row>
    <row r="122" spans="1:118" ht="57">
      <c r="A122" s="38" t="s">
        <v>405</v>
      </c>
      <c r="B122" s="39" t="s">
        <v>92</v>
      </c>
      <c r="C122" s="39" t="s">
        <v>233</v>
      </c>
      <c r="D122" s="40" t="s">
        <v>94</v>
      </c>
      <c r="E122" s="41" t="s">
        <v>43</v>
      </c>
      <c r="F122" s="42" t="s">
        <v>177</v>
      </c>
      <c r="G122" s="43">
        <f t="shared" si="3"/>
        <v>2524.8</v>
      </c>
      <c r="H122" s="14">
        <v>2524800</v>
      </c>
      <c r="I122" s="14">
        <v>2524800</v>
      </c>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row>
    <row r="123" spans="1:118" ht="57">
      <c r="A123" s="38" t="s">
        <v>234</v>
      </c>
      <c r="B123" s="39" t="s">
        <v>92</v>
      </c>
      <c r="C123" s="39" t="s">
        <v>235</v>
      </c>
      <c r="D123" s="40" t="s">
        <v>42</v>
      </c>
      <c r="E123" s="41" t="s">
        <v>43</v>
      </c>
      <c r="F123" s="42" t="s">
        <v>177</v>
      </c>
      <c r="G123" s="43">
        <f t="shared" si="3"/>
        <v>459.7</v>
      </c>
      <c r="H123" s="14">
        <f>H124+H126</f>
        <v>459700</v>
      </c>
      <c r="I123" s="14">
        <f>I124+I126</f>
        <v>459700</v>
      </c>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row>
    <row r="124" spans="1:118" ht="14.25">
      <c r="A124" s="38" t="s">
        <v>236</v>
      </c>
      <c r="B124" s="39" t="s">
        <v>92</v>
      </c>
      <c r="C124" s="39" t="s">
        <v>235</v>
      </c>
      <c r="D124" s="40" t="s">
        <v>94</v>
      </c>
      <c r="E124" s="41" t="s">
        <v>237</v>
      </c>
      <c r="F124" s="42" t="s">
        <v>177</v>
      </c>
      <c r="G124" s="43">
        <f t="shared" si="3"/>
        <v>459.7</v>
      </c>
      <c r="H124" s="14">
        <f>H125</f>
        <v>459700</v>
      </c>
      <c r="I124" s="14">
        <f>I125</f>
        <v>459700</v>
      </c>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row>
    <row r="125" spans="1:118" ht="57">
      <c r="A125" s="38" t="s">
        <v>406</v>
      </c>
      <c r="B125" s="39" t="s">
        <v>92</v>
      </c>
      <c r="C125" s="39" t="s">
        <v>235</v>
      </c>
      <c r="D125" s="40" t="s">
        <v>94</v>
      </c>
      <c r="E125" s="41" t="s">
        <v>237</v>
      </c>
      <c r="F125" s="42" t="s">
        <v>177</v>
      </c>
      <c r="G125" s="43">
        <f t="shared" si="3"/>
        <v>459.7</v>
      </c>
      <c r="H125" s="14">
        <v>459700</v>
      </c>
      <c r="I125" s="14">
        <v>459700</v>
      </c>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row>
    <row r="126" spans="1:118" ht="14.25" hidden="1">
      <c r="A126" s="38" t="s">
        <v>184</v>
      </c>
      <c r="B126" s="39" t="s">
        <v>169</v>
      </c>
      <c r="C126" s="39" t="s">
        <v>235</v>
      </c>
      <c r="D126" s="40" t="s">
        <v>169</v>
      </c>
      <c r="E126" s="41" t="s">
        <v>185</v>
      </c>
      <c r="F126" s="42" t="s">
        <v>169</v>
      </c>
      <c r="G126" s="43">
        <f t="shared" si="3"/>
        <v>0</v>
      </c>
      <c r="H126" s="14">
        <f>H127</f>
        <v>0</v>
      </c>
      <c r="I126" s="14">
        <f>I127</f>
        <v>0</v>
      </c>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row>
    <row r="127" spans="1:118" ht="57" hidden="1">
      <c r="A127" s="38" t="s">
        <v>234</v>
      </c>
      <c r="B127" s="39" t="s">
        <v>92</v>
      </c>
      <c r="C127" s="39" t="s">
        <v>235</v>
      </c>
      <c r="D127" s="40" t="s">
        <v>94</v>
      </c>
      <c r="E127" s="41" t="s">
        <v>185</v>
      </c>
      <c r="F127" s="42" t="s">
        <v>177</v>
      </c>
      <c r="G127" s="43">
        <f t="shared" si="3"/>
        <v>0</v>
      </c>
      <c r="H127" s="14">
        <v>0</v>
      </c>
      <c r="I127" s="14"/>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row>
    <row r="128" spans="1:118" ht="57">
      <c r="A128" s="38" t="s">
        <v>238</v>
      </c>
      <c r="B128" s="39" t="s">
        <v>92</v>
      </c>
      <c r="C128" s="39" t="s">
        <v>239</v>
      </c>
      <c r="D128" s="40" t="s">
        <v>42</v>
      </c>
      <c r="E128" s="41" t="s">
        <v>43</v>
      </c>
      <c r="F128" s="42" t="s">
        <v>177</v>
      </c>
      <c r="G128" s="43">
        <f t="shared" si="3"/>
        <v>34918.6</v>
      </c>
      <c r="H128" s="14">
        <f>H129+H130</f>
        <v>34918600</v>
      </c>
      <c r="I128" s="14">
        <f>I129+I130</f>
        <v>34918600</v>
      </c>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row>
    <row r="129" spans="1:118" ht="57">
      <c r="A129" s="38" t="s">
        <v>407</v>
      </c>
      <c r="B129" s="39" t="s">
        <v>92</v>
      </c>
      <c r="C129" s="39" t="s">
        <v>239</v>
      </c>
      <c r="D129" s="40" t="s">
        <v>94</v>
      </c>
      <c r="E129" s="41" t="s">
        <v>240</v>
      </c>
      <c r="F129" s="42" t="s">
        <v>177</v>
      </c>
      <c r="G129" s="43">
        <f t="shared" si="3"/>
        <v>34311.3</v>
      </c>
      <c r="H129" s="14">
        <v>34311300</v>
      </c>
      <c r="I129" s="14">
        <v>34311300</v>
      </c>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row>
    <row r="130" spans="1:118" ht="57">
      <c r="A130" s="38" t="s">
        <v>241</v>
      </c>
      <c r="B130" s="39" t="s">
        <v>92</v>
      </c>
      <c r="C130" s="39" t="s">
        <v>239</v>
      </c>
      <c r="D130" s="40" t="s">
        <v>94</v>
      </c>
      <c r="E130" s="41" t="s">
        <v>242</v>
      </c>
      <c r="F130" s="42" t="s">
        <v>177</v>
      </c>
      <c r="G130" s="43">
        <f t="shared" si="3"/>
        <v>607.3</v>
      </c>
      <c r="H130" s="14">
        <v>607300</v>
      </c>
      <c r="I130" s="14">
        <v>607300</v>
      </c>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row>
    <row r="131" spans="1:118" ht="42.75">
      <c r="A131" s="38" t="s">
        <v>243</v>
      </c>
      <c r="B131" s="39" t="s">
        <v>92</v>
      </c>
      <c r="C131" s="39" t="s">
        <v>244</v>
      </c>
      <c r="D131" s="40" t="s">
        <v>42</v>
      </c>
      <c r="E131" s="41" t="s">
        <v>43</v>
      </c>
      <c r="F131" s="42" t="s">
        <v>177</v>
      </c>
      <c r="G131" s="43">
        <f t="shared" si="3"/>
        <v>545236.5</v>
      </c>
      <c r="H131" s="14">
        <f>H132</f>
        <v>520044600</v>
      </c>
      <c r="I131" s="14">
        <f>I132</f>
        <v>545236500</v>
      </c>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row>
    <row r="132" spans="1:118" ht="57">
      <c r="A132" s="38" t="s">
        <v>0</v>
      </c>
      <c r="B132" s="39" t="s">
        <v>92</v>
      </c>
      <c r="C132" s="39" t="s">
        <v>244</v>
      </c>
      <c r="D132" s="40" t="s">
        <v>94</v>
      </c>
      <c r="E132" s="41" t="s">
        <v>43</v>
      </c>
      <c r="F132" s="42" t="s">
        <v>177</v>
      </c>
      <c r="G132" s="43">
        <f t="shared" si="3"/>
        <v>545236.5</v>
      </c>
      <c r="H132" s="14">
        <f>H133+H134+H135+H136+H137+H138+H139+H140+H143+H144+H145+H146+H147+H148+H149+H150+H151+H152+H153+H154+H155+H156+H157+H158+H159+H160+H161+H162+H163+H164+H165+H166+H167+H168+H169+H170+H171+H172+H173+H174+H175+H176+H177+H178+H179+H181+H182+H183+H184+H188+H191+H192+H193</f>
        <v>520044600</v>
      </c>
      <c r="I132" s="14">
        <f>I133+I134+I135+I136+I137+I138+I139+I140+I143+I144+I145+I146+I147+I148+I149+I150+I151+I152+I153+I154+I155+I156+I157+I158+I159+I160+I161+I162+I163+I164+I165+I166+I167+I168+I169+I170+I171+I172+I173+I174+I175+I176+I177+I178+I179+I180+I181+I182+I183+I184+I188+I191+I192+I193</f>
        <v>545236500</v>
      </c>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row>
    <row r="133" spans="1:118" ht="57">
      <c r="A133" s="38" t="s">
        <v>245</v>
      </c>
      <c r="B133" s="39" t="s">
        <v>92</v>
      </c>
      <c r="C133" s="39" t="s">
        <v>244</v>
      </c>
      <c r="D133" s="40" t="s">
        <v>94</v>
      </c>
      <c r="E133" s="41" t="s">
        <v>246</v>
      </c>
      <c r="F133" s="42" t="s">
        <v>177</v>
      </c>
      <c r="G133" s="43">
        <f t="shared" si="3"/>
        <v>1568.7</v>
      </c>
      <c r="H133" s="14">
        <v>1568700</v>
      </c>
      <c r="I133" s="14">
        <v>1568700</v>
      </c>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row>
    <row r="134" spans="1:118" ht="28.5">
      <c r="A134" s="38" t="s">
        <v>247</v>
      </c>
      <c r="B134" s="39" t="s">
        <v>92</v>
      </c>
      <c r="C134" s="39" t="s">
        <v>244</v>
      </c>
      <c r="D134" s="40" t="s">
        <v>94</v>
      </c>
      <c r="E134" s="41" t="s">
        <v>248</v>
      </c>
      <c r="F134" s="42" t="s">
        <v>177</v>
      </c>
      <c r="G134" s="43">
        <f t="shared" si="3"/>
        <v>27.8</v>
      </c>
      <c r="H134" s="14">
        <v>27800</v>
      </c>
      <c r="I134" s="14">
        <v>27800</v>
      </c>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row>
    <row r="135" spans="1:118" ht="57">
      <c r="A135" s="38" t="s">
        <v>249</v>
      </c>
      <c r="B135" s="39" t="s">
        <v>92</v>
      </c>
      <c r="C135" s="39" t="s">
        <v>244</v>
      </c>
      <c r="D135" s="40" t="s">
        <v>94</v>
      </c>
      <c r="E135" s="41" t="s">
        <v>250</v>
      </c>
      <c r="F135" s="42" t="s">
        <v>177</v>
      </c>
      <c r="G135" s="43">
        <f t="shared" si="3"/>
        <v>52607.6</v>
      </c>
      <c r="H135" s="14">
        <v>52607600</v>
      </c>
      <c r="I135" s="14">
        <v>52607600</v>
      </c>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row>
    <row r="136" spans="1:118" ht="57">
      <c r="A136" s="38" t="s">
        <v>251</v>
      </c>
      <c r="B136" s="39" t="s">
        <v>92</v>
      </c>
      <c r="C136" s="39" t="s">
        <v>244</v>
      </c>
      <c r="D136" s="40" t="s">
        <v>94</v>
      </c>
      <c r="E136" s="41" t="s">
        <v>252</v>
      </c>
      <c r="F136" s="42" t="s">
        <v>177</v>
      </c>
      <c r="G136" s="43">
        <f t="shared" si="3"/>
        <v>931.2</v>
      </c>
      <c r="H136" s="14">
        <v>931200</v>
      </c>
      <c r="I136" s="14">
        <v>931200</v>
      </c>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row>
    <row r="137" spans="1:118" ht="28.5">
      <c r="A137" s="38" t="s">
        <v>253</v>
      </c>
      <c r="B137" s="39" t="s">
        <v>92</v>
      </c>
      <c r="C137" s="39" t="s">
        <v>244</v>
      </c>
      <c r="D137" s="40" t="s">
        <v>94</v>
      </c>
      <c r="E137" s="41" t="s">
        <v>254</v>
      </c>
      <c r="F137" s="42" t="s">
        <v>177</v>
      </c>
      <c r="G137" s="43">
        <f t="shared" si="3"/>
        <v>12496.9</v>
      </c>
      <c r="H137" s="14">
        <v>12496900</v>
      </c>
      <c r="I137" s="14">
        <v>12496900</v>
      </c>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row>
    <row r="138" spans="1:118" ht="57">
      <c r="A138" s="38" t="s">
        <v>255</v>
      </c>
      <c r="B138" s="39" t="s">
        <v>92</v>
      </c>
      <c r="C138" s="39" t="s">
        <v>244</v>
      </c>
      <c r="D138" s="40" t="s">
        <v>94</v>
      </c>
      <c r="E138" s="41" t="s">
        <v>256</v>
      </c>
      <c r="F138" s="42" t="s">
        <v>177</v>
      </c>
      <c r="G138" s="43">
        <f t="shared" si="3"/>
        <v>9526.5</v>
      </c>
      <c r="H138" s="14">
        <v>9526500</v>
      </c>
      <c r="I138" s="14">
        <v>9526500</v>
      </c>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row>
    <row r="139" spans="1:118" ht="28.5">
      <c r="A139" s="38" t="s">
        <v>247</v>
      </c>
      <c r="B139" s="39" t="s">
        <v>92</v>
      </c>
      <c r="C139" s="39" t="s">
        <v>244</v>
      </c>
      <c r="D139" s="40" t="s">
        <v>94</v>
      </c>
      <c r="E139" s="41" t="s">
        <v>257</v>
      </c>
      <c r="F139" s="42" t="s">
        <v>177</v>
      </c>
      <c r="G139" s="43">
        <f t="shared" si="3"/>
        <v>389.8</v>
      </c>
      <c r="H139" s="14">
        <v>389800</v>
      </c>
      <c r="I139" s="14">
        <v>389800</v>
      </c>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row>
    <row r="140" spans="1:118" ht="357" customHeight="1">
      <c r="A140" s="53" t="s">
        <v>258</v>
      </c>
      <c r="B140" s="39" t="s">
        <v>92</v>
      </c>
      <c r="C140" s="39" t="s">
        <v>244</v>
      </c>
      <c r="D140" s="40" t="s">
        <v>94</v>
      </c>
      <c r="E140" s="41" t="s">
        <v>398</v>
      </c>
      <c r="F140" s="42" t="s">
        <v>177</v>
      </c>
      <c r="G140" s="43">
        <f t="shared" si="3"/>
        <v>398.1</v>
      </c>
      <c r="H140" s="14"/>
      <c r="I140" s="14">
        <f>I141+I142</f>
        <v>398100</v>
      </c>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row>
    <row r="141" spans="1:118" ht="15.75" customHeight="1">
      <c r="A141" s="54" t="s">
        <v>259</v>
      </c>
      <c r="B141" s="39" t="s">
        <v>92</v>
      </c>
      <c r="C141" s="39" t="s">
        <v>244</v>
      </c>
      <c r="D141" s="40" t="s">
        <v>94</v>
      </c>
      <c r="E141" s="41" t="s">
        <v>260</v>
      </c>
      <c r="F141" s="42" t="s">
        <v>177</v>
      </c>
      <c r="G141" s="43">
        <f t="shared" si="3"/>
        <v>391.2</v>
      </c>
      <c r="H141" s="14">
        <v>391200</v>
      </c>
      <c r="I141" s="14">
        <v>391200</v>
      </c>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row>
    <row r="142" spans="1:118" ht="72.75" customHeight="1">
      <c r="A142" s="54" t="s">
        <v>261</v>
      </c>
      <c r="B142" s="39" t="s">
        <v>92</v>
      </c>
      <c r="C142" s="39" t="s">
        <v>244</v>
      </c>
      <c r="D142" s="40" t="s">
        <v>94</v>
      </c>
      <c r="E142" s="41" t="s">
        <v>262</v>
      </c>
      <c r="F142" s="42" t="s">
        <v>177</v>
      </c>
      <c r="G142" s="43">
        <f aca="true" t="shared" si="4" ref="G142:G173">I142/1000</f>
        <v>6.9</v>
      </c>
      <c r="H142" s="14">
        <v>6900</v>
      </c>
      <c r="I142" s="14">
        <v>6900</v>
      </c>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row>
    <row r="143" spans="1:118" ht="61.5" customHeight="1">
      <c r="A143" s="38" t="s">
        <v>263</v>
      </c>
      <c r="B143" s="39" t="s">
        <v>92</v>
      </c>
      <c r="C143" s="39" t="s">
        <v>244</v>
      </c>
      <c r="D143" s="40" t="s">
        <v>94</v>
      </c>
      <c r="E143" s="41" t="s">
        <v>264</v>
      </c>
      <c r="F143" s="42" t="s">
        <v>177</v>
      </c>
      <c r="G143" s="43">
        <f t="shared" si="4"/>
        <v>2464.7</v>
      </c>
      <c r="H143" s="14">
        <v>2464700</v>
      </c>
      <c r="I143" s="14">
        <v>2464700</v>
      </c>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row>
    <row r="144" spans="1:118" ht="75.75" customHeight="1">
      <c r="A144" s="38" t="s">
        <v>265</v>
      </c>
      <c r="B144" s="39" t="s">
        <v>92</v>
      </c>
      <c r="C144" s="39" t="s">
        <v>244</v>
      </c>
      <c r="D144" s="40" t="s">
        <v>94</v>
      </c>
      <c r="E144" s="41" t="s">
        <v>266</v>
      </c>
      <c r="F144" s="42" t="s">
        <v>177</v>
      </c>
      <c r="G144" s="43">
        <f t="shared" si="4"/>
        <v>1376.2</v>
      </c>
      <c r="H144" s="14">
        <v>1376200</v>
      </c>
      <c r="I144" s="14">
        <v>1376200</v>
      </c>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row>
    <row r="145" spans="1:118" ht="99" customHeight="1">
      <c r="A145" s="54" t="s">
        <v>268</v>
      </c>
      <c r="B145" s="39" t="s">
        <v>92</v>
      </c>
      <c r="C145" s="39" t="s">
        <v>244</v>
      </c>
      <c r="D145" s="40" t="s">
        <v>94</v>
      </c>
      <c r="E145" s="41" t="s">
        <v>267</v>
      </c>
      <c r="F145" s="42" t="s">
        <v>177</v>
      </c>
      <c r="G145" s="43">
        <f t="shared" si="4"/>
        <v>163.7</v>
      </c>
      <c r="H145" s="14">
        <v>163700</v>
      </c>
      <c r="I145" s="14">
        <v>163700</v>
      </c>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row>
    <row r="146" spans="1:118" ht="120" customHeight="1">
      <c r="A146" s="38" t="s">
        <v>269</v>
      </c>
      <c r="B146" s="39" t="s">
        <v>92</v>
      </c>
      <c r="C146" s="39" t="s">
        <v>244</v>
      </c>
      <c r="D146" s="40" t="s">
        <v>94</v>
      </c>
      <c r="E146" s="41" t="s">
        <v>270</v>
      </c>
      <c r="F146" s="42" t="s">
        <v>177</v>
      </c>
      <c r="G146" s="43">
        <f t="shared" si="4"/>
        <v>73.6</v>
      </c>
      <c r="H146" s="14">
        <v>73600</v>
      </c>
      <c r="I146" s="14">
        <v>73600</v>
      </c>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row>
    <row r="147" spans="1:118" ht="69" customHeight="1">
      <c r="A147" s="54" t="s">
        <v>271</v>
      </c>
      <c r="B147" s="39" t="s">
        <v>92</v>
      </c>
      <c r="C147" s="39" t="s">
        <v>244</v>
      </c>
      <c r="D147" s="40" t="s">
        <v>94</v>
      </c>
      <c r="E147" s="41" t="s">
        <v>272</v>
      </c>
      <c r="F147" s="42" t="s">
        <v>177</v>
      </c>
      <c r="G147" s="43">
        <f t="shared" si="4"/>
        <v>90.1</v>
      </c>
      <c r="H147" s="14">
        <v>90100</v>
      </c>
      <c r="I147" s="14">
        <v>90100</v>
      </c>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row>
    <row r="148" spans="1:118" ht="57">
      <c r="A148" s="54" t="s">
        <v>274</v>
      </c>
      <c r="B148" s="39" t="s">
        <v>92</v>
      </c>
      <c r="C148" s="39" t="s">
        <v>244</v>
      </c>
      <c r="D148" s="40" t="s">
        <v>94</v>
      </c>
      <c r="E148" s="41" t="s">
        <v>273</v>
      </c>
      <c r="F148" s="42" t="s">
        <v>177</v>
      </c>
      <c r="G148" s="43">
        <f t="shared" si="4"/>
        <v>148.2</v>
      </c>
      <c r="H148" s="14">
        <v>148200</v>
      </c>
      <c r="I148" s="14">
        <v>148200</v>
      </c>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row>
    <row r="149" spans="1:118" ht="57">
      <c r="A149" s="54" t="s">
        <v>276</v>
      </c>
      <c r="B149" s="39" t="s">
        <v>92</v>
      </c>
      <c r="C149" s="39" t="s">
        <v>244</v>
      </c>
      <c r="D149" s="40" t="s">
        <v>94</v>
      </c>
      <c r="E149" s="41" t="s">
        <v>275</v>
      </c>
      <c r="F149" s="42" t="s">
        <v>177</v>
      </c>
      <c r="G149" s="43">
        <f t="shared" si="4"/>
        <v>3.8</v>
      </c>
      <c r="H149" s="14">
        <v>3800</v>
      </c>
      <c r="I149" s="14">
        <v>3800</v>
      </c>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row>
    <row r="150" spans="1:118" ht="92.25" customHeight="1">
      <c r="A150" s="38" t="s">
        <v>277</v>
      </c>
      <c r="B150" s="39" t="s">
        <v>92</v>
      </c>
      <c r="C150" s="39" t="s">
        <v>244</v>
      </c>
      <c r="D150" s="40" t="s">
        <v>94</v>
      </c>
      <c r="E150" s="41" t="s">
        <v>278</v>
      </c>
      <c r="F150" s="42" t="s">
        <v>177</v>
      </c>
      <c r="G150" s="43">
        <f t="shared" si="4"/>
        <v>18.7</v>
      </c>
      <c r="H150" s="14">
        <v>18700</v>
      </c>
      <c r="I150" s="14">
        <v>18700</v>
      </c>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row>
    <row r="151" spans="1:118" ht="71.25">
      <c r="A151" s="38" t="s">
        <v>279</v>
      </c>
      <c r="B151" s="39" t="s">
        <v>92</v>
      </c>
      <c r="C151" s="39" t="s">
        <v>244</v>
      </c>
      <c r="D151" s="40" t="s">
        <v>94</v>
      </c>
      <c r="E151" s="41" t="s">
        <v>280</v>
      </c>
      <c r="F151" s="42" t="s">
        <v>177</v>
      </c>
      <c r="G151" s="43">
        <f t="shared" si="4"/>
        <v>9.5</v>
      </c>
      <c r="H151" s="14">
        <v>9500</v>
      </c>
      <c r="I151" s="14">
        <v>9500</v>
      </c>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row>
    <row r="152" spans="1:118" ht="85.5">
      <c r="A152" s="38" t="s">
        <v>281</v>
      </c>
      <c r="B152" s="39" t="s">
        <v>92</v>
      </c>
      <c r="C152" s="39" t="s">
        <v>244</v>
      </c>
      <c r="D152" s="40" t="s">
        <v>94</v>
      </c>
      <c r="E152" s="41" t="s">
        <v>282</v>
      </c>
      <c r="F152" s="42" t="s">
        <v>177</v>
      </c>
      <c r="G152" s="43">
        <f t="shared" si="4"/>
        <v>30.2</v>
      </c>
      <c r="H152" s="14">
        <v>30200</v>
      </c>
      <c r="I152" s="14">
        <v>30200</v>
      </c>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row>
    <row r="153" spans="1:118" ht="71.25">
      <c r="A153" s="38" t="s">
        <v>283</v>
      </c>
      <c r="B153" s="39" t="s">
        <v>92</v>
      </c>
      <c r="C153" s="39" t="s">
        <v>244</v>
      </c>
      <c r="D153" s="40" t="s">
        <v>94</v>
      </c>
      <c r="E153" s="41" t="s">
        <v>284</v>
      </c>
      <c r="F153" s="42" t="s">
        <v>177</v>
      </c>
      <c r="G153" s="43">
        <f t="shared" si="4"/>
        <v>785.5</v>
      </c>
      <c r="H153" s="14">
        <v>785500</v>
      </c>
      <c r="I153" s="14">
        <v>785500</v>
      </c>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row>
    <row r="154" spans="1:118" ht="45.75" customHeight="1">
      <c r="A154" s="38" t="s">
        <v>285</v>
      </c>
      <c r="B154" s="39" t="s">
        <v>92</v>
      </c>
      <c r="C154" s="39" t="s">
        <v>244</v>
      </c>
      <c r="D154" s="40" t="s">
        <v>94</v>
      </c>
      <c r="E154" s="41" t="s">
        <v>286</v>
      </c>
      <c r="F154" s="42" t="s">
        <v>177</v>
      </c>
      <c r="G154" s="43">
        <f t="shared" si="4"/>
        <v>45.8</v>
      </c>
      <c r="H154" s="14">
        <v>45800</v>
      </c>
      <c r="I154" s="14">
        <v>45800</v>
      </c>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row>
    <row r="155" spans="1:118" ht="57">
      <c r="A155" s="38" t="s">
        <v>287</v>
      </c>
      <c r="B155" s="39" t="s">
        <v>92</v>
      </c>
      <c r="C155" s="39" t="s">
        <v>244</v>
      </c>
      <c r="D155" s="40" t="s">
        <v>94</v>
      </c>
      <c r="E155" s="41" t="s">
        <v>288</v>
      </c>
      <c r="F155" s="42" t="s">
        <v>177</v>
      </c>
      <c r="G155" s="43">
        <f t="shared" si="4"/>
        <v>891.3</v>
      </c>
      <c r="H155" s="14">
        <v>891300</v>
      </c>
      <c r="I155" s="14">
        <v>891300</v>
      </c>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row>
    <row r="156" spans="1:118" ht="21.75" customHeight="1">
      <c r="A156" s="38" t="s">
        <v>289</v>
      </c>
      <c r="B156" s="39" t="s">
        <v>92</v>
      </c>
      <c r="C156" s="39" t="s">
        <v>244</v>
      </c>
      <c r="D156" s="40" t="s">
        <v>94</v>
      </c>
      <c r="E156" s="41" t="s">
        <v>290</v>
      </c>
      <c r="F156" s="42" t="s">
        <v>177</v>
      </c>
      <c r="G156" s="43">
        <f t="shared" si="4"/>
        <v>407</v>
      </c>
      <c r="H156" s="14">
        <v>407000</v>
      </c>
      <c r="I156" s="14">
        <v>407000</v>
      </c>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row>
    <row r="157" spans="1:118" ht="42.75">
      <c r="A157" s="38" t="s">
        <v>291</v>
      </c>
      <c r="B157" s="39" t="s">
        <v>92</v>
      </c>
      <c r="C157" s="39" t="s">
        <v>244</v>
      </c>
      <c r="D157" s="40" t="s">
        <v>94</v>
      </c>
      <c r="E157" s="41" t="s">
        <v>292</v>
      </c>
      <c r="F157" s="42" t="s">
        <v>177</v>
      </c>
      <c r="G157" s="43">
        <f t="shared" si="4"/>
        <v>196.8</v>
      </c>
      <c r="H157" s="14">
        <v>196800</v>
      </c>
      <c r="I157" s="14">
        <v>196800</v>
      </c>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row>
    <row r="158" spans="1:118" ht="28.5">
      <c r="A158" s="38" t="s">
        <v>293</v>
      </c>
      <c r="B158" s="39" t="s">
        <v>92</v>
      </c>
      <c r="C158" s="39" t="s">
        <v>244</v>
      </c>
      <c r="D158" s="40" t="s">
        <v>94</v>
      </c>
      <c r="E158" s="41" t="s">
        <v>294</v>
      </c>
      <c r="F158" s="42" t="s">
        <v>177</v>
      </c>
      <c r="G158" s="43">
        <f t="shared" si="4"/>
        <v>7.2</v>
      </c>
      <c r="H158" s="14">
        <v>7200</v>
      </c>
      <c r="I158" s="14">
        <v>7200</v>
      </c>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row>
    <row r="159" spans="1:118" ht="219" customHeight="1">
      <c r="A159" s="50" t="s">
        <v>296</v>
      </c>
      <c r="B159" s="39" t="s">
        <v>92</v>
      </c>
      <c r="C159" s="39" t="s">
        <v>244</v>
      </c>
      <c r="D159" s="40" t="s">
        <v>94</v>
      </c>
      <c r="E159" s="41" t="s">
        <v>295</v>
      </c>
      <c r="F159" s="42" t="s">
        <v>177</v>
      </c>
      <c r="G159" s="43">
        <f t="shared" si="4"/>
        <v>18647.3</v>
      </c>
      <c r="H159" s="14">
        <v>18699800</v>
      </c>
      <c r="I159" s="14">
        <v>18647300</v>
      </c>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row>
    <row r="160" spans="1:118" ht="57">
      <c r="A160" s="38" t="s">
        <v>297</v>
      </c>
      <c r="B160" s="39" t="s">
        <v>92</v>
      </c>
      <c r="C160" s="39" t="s">
        <v>244</v>
      </c>
      <c r="D160" s="40" t="s">
        <v>94</v>
      </c>
      <c r="E160" s="41" t="s">
        <v>298</v>
      </c>
      <c r="F160" s="42" t="s">
        <v>177</v>
      </c>
      <c r="G160" s="43">
        <f t="shared" si="4"/>
        <v>1063.4</v>
      </c>
      <c r="H160" s="14">
        <v>1063400</v>
      </c>
      <c r="I160" s="14">
        <v>1063400</v>
      </c>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row>
    <row r="161" spans="1:118" ht="159.75" customHeight="1">
      <c r="A161" s="54" t="s">
        <v>299</v>
      </c>
      <c r="B161" s="39" t="s">
        <v>92</v>
      </c>
      <c r="C161" s="39" t="s">
        <v>244</v>
      </c>
      <c r="D161" s="40" t="s">
        <v>94</v>
      </c>
      <c r="E161" s="41" t="s">
        <v>300</v>
      </c>
      <c r="F161" s="42" t="s">
        <v>177</v>
      </c>
      <c r="G161" s="43">
        <f t="shared" si="4"/>
        <v>327.4</v>
      </c>
      <c r="H161" s="14">
        <v>327400</v>
      </c>
      <c r="I161" s="14">
        <v>327400</v>
      </c>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row>
    <row r="162" spans="1:118" ht="57" customHeight="1">
      <c r="A162" s="54" t="s">
        <v>301</v>
      </c>
      <c r="B162" s="39" t="s">
        <v>92</v>
      </c>
      <c r="C162" s="39" t="s">
        <v>244</v>
      </c>
      <c r="D162" s="40" t="s">
        <v>94</v>
      </c>
      <c r="E162" s="41" t="s">
        <v>302</v>
      </c>
      <c r="F162" s="42" t="s">
        <v>177</v>
      </c>
      <c r="G162" s="43">
        <f t="shared" si="4"/>
        <v>512.2</v>
      </c>
      <c r="H162" s="14">
        <v>512200</v>
      </c>
      <c r="I162" s="14">
        <v>512200</v>
      </c>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row>
    <row r="163" spans="1:118" ht="28.5">
      <c r="A163" s="54" t="s">
        <v>303</v>
      </c>
      <c r="B163" s="39" t="s">
        <v>92</v>
      </c>
      <c r="C163" s="39" t="s">
        <v>244</v>
      </c>
      <c r="D163" s="40" t="s">
        <v>94</v>
      </c>
      <c r="E163" s="41" t="s">
        <v>304</v>
      </c>
      <c r="F163" s="42" t="s">
        <v>177</v>
      </c>
      <c r="G163" s="43">
        <f t="shared" si="4"/>
        <v>33.7</v>
      </c>
      <c r="H163" s="14">
        <v>33700</v>
      </c>
      <c r="I163" s="14">
        <v>33700</v>
      </c>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row>
    <row r="164" spans="1:118" ht="99.75">
      <c r="A164" s="38" t="s">
        <v>305</v>
      </c>
      <c r="B164" s="39" t="s">
        <v>92</v>
      </c>
      <c r="C164" s="39" t="s">
        <v>244</v>
      </c>
      <c r="D164" s="40" t="s">
        <v>94</v>
      </c>
      <c r="E164" s="41" t="s">
        <v>306</v>
      </c>
      <c r="F164" s="42" t="s">
        <v>177</v>
      </c>
      <c r="G164" s="43">
        <f t="shared" si="4"/>
        <v>40781.6</v>
      </c>
      <c r="H164" s="14">
        <v>40781600</v>
      </c>
      <c r="I164" s="14">
        <v>40781600</v>
      </c>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row>
    <row r="165" spans="1:118" ht="99.75">
      <c r="A165" s="38" t="s">
        <v>307</v>
      </c>
      <c r="B165" s="39" t="s">
        <v>92</v>
      </c>
      <c r="C165" s="39" t="s">
        <v>244</v>
      </c>
      <c r="D165" s="40" t="s">
        <v>94</v>
      </c>
      <c r="E165" s="41" t="s">
        <v>308</v>
      </c>
      <c r="F165" s="42" t="s">
        <v>177</v>
      </c>
      <c r="G165" s="43">
        <f t="shared" si="4"/>
        <v>721.6</v>
      </c>
      <c r="H165" s="14">
        <v>721600</v>
      </c>
      <c r="I165" s="14">
        <v>721600</v>
      </c>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row>
    <row r="166" spans="1:118" ht="85.5">
      <c r="A166" s="54" t="s">
        <v>309</v>
      </c>
      <c r="B166" s="39" t="s">
        <v>92</v>
      </c>
      <c r="C166" s="39" t="s">
        <v>244</v>
      </c>
      <c r="D166" s="40" t="s">
        <v>94</v>
      </c>
      <c r="E166" s="41" t="s">
        <v>310</v>
      </c>
      <c r="F166" s="42" t="s">
        <v>177</v>
      </c>
      <c r="G166" s="43">
        <f t="shared" si="4"/>
        <v>570</v>
      </c>
      <c r="H166" s="14">
        <v>570000</v>
      </c>
      <c r="I166" s="14">
        <v>570000</v>
      </c>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row>
    <row r="167" spans="1:118" ht="99.75">
      <c r="A167" s="54" t="s">
        <v>311</v>
      </c>
      <c r="B167" s="39" t="s">
        <v>92</v>
      </c>
      <c r="C167" s="39" t="s">
        <v>244</v>
      </c>
      <c r="D167" s="40" t="s">
        <v>94</v>
      </c>
      <c r="E167" s="41" t="s">
        <v>312</v>
      </c>
      <c r="F167" s="42" t="s">
        <v>177</v>
      </c>
      <c r="G167" s="43">
        <f t="shared" si="4"/>
        <v>10.1</v>
      </c>
      <c r="H167" s="14">
        <v>10100</v>
      </c>
      <c r="I167" s="14">
        <v>10100</v>
      </c>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row>
    <row r="168" spans="1:118" ht="71.25">
      <c r="A168" s="54" t="s">
        <v>313</v>
      </c>
      <c r="B168" s="39" t="s">
        <v>92</v>
      </c>
      <c r="C168" s="39" t="s">
        <v>244</v>
      </c>
      <c r="D168" s="40" t="s">
        <v>94</v>
      </c>
      <c r="E168" s="41" t="s">
        <v>314</v>
      </c>
      <c r="F168" s="42" t="s">
        <v>177</v>
      </c>
      <c r="G168" s="43">
        <f t="shared" si="4"/>
        <v>1800</v>
      </c>
      <c r="H168" s="14">
        <v>1800000</v>
      </c>
      <c r="I168" s="14">
        <v>1800000</v>
      </c>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row>
    <row r="169" spans="1:118" ht="171">
      <c r="A169" s="54" t="s">
        <v>315</v>
      </c>
      <c r="B169" s="39" t="s">
        <v>92</v>
      </c>
      <c r="C169" s="39" t="s">
        <v>244</v>
      </c>
      <c r="D169" s="40" t="s">
        <v>94</v>
      </c>
      <c r="E169" s="41" t="s">
        <v>316</v>
      </c>
      <c r="F169" s="42" t="s">
        <v>177</v>
      </c>
      <c r="G169" s="43">
        <f t="shared" si="4"/>
        <v>343.9</v>
      </c>
      <c r="H169" s="14">
        <v>343900</v>
      </c>
      <c r="I169" s="14">
        <v>343900</v>
      </c>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row>
    <row r="170" spans="1:118" ht="261" customHeight="1">
      <c r="A170" s="38" t="s">
        <v>317</v>
      </c>
      <c r="B170" s="39" t="s">
        <v>92</v>
      </c>
      <c r="C170" s="39" t="s">
        <v>244</v>
      </c>
      <c r="D170" s="40" t="s">
        <v>94</v>
      </c>
      <c r="E170" s="41" t="s">
        <v>318</v>
      </c>
      <c r="F170" s="42" t="s">
        <v>177</v>
      </c>
      <c r="G170" s="43">
        <f t="shared" si="4"/>
        <v>274009.3</v>
      </c>
      <c r="H170" s="14">
        <v>273641000</v>
      </c>
      <c r="I170" s="14">
        <v>274009300</v>
      </c>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row>
    <row r="171" spans="1:118" ht="71.25">
      <c r="A171" s="38" t="s">
        <v>319</v>
      </c>
      <c r="B171" s="39" t="s">
        <v>92</v>
      </c>
      <c r="C171" s="39" t="s">
        <v>244</v>
      </c>
      <c r="D171" s="40" t="s">
        <v>94</v>
      </c>
      <c r="E171" s="41" t="s">
        <v>320</v>
      </c>
      <c r="F171" s="42" t="s">
        <v>177</v>
      </c>
      <c r="G171" s="43">
        <f t="shared" si="4"/>
        <v>585</v>
      </c>
      <c r="H171" s="14">
        <v>585000</v>
      </c>
      <c r="I171" s="14">
        <v>585000</v>
      </c>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row>
    <row r="172" spans="1:118" ht="71.25">
      <c r="A172" s="38" t="s">
        <v>321</v>
      </c>
      <c r="B172" s="39" t="s">
        <v>92</v>
      </c>
      <c r="C172" s="39" t="s">
        <v>244</v>
      </c>
      <c r="D172" s="40" t="s">
        <v>169</v>
      </c>
      <c r="E172" s="41" t="s">
        <v>322</v>
      </c>
      <c r="F172" s="42" t="s">
        <v>169</v>
      </c>
      <c r="G172" s="43">
        <f t="shared" si="4"/>
        <v>16398.6</v>
      </c>
      <c r="H172" s="14">
        <v>16398600</v>
      </c>
      <c r="I172" s="14">
        <v>16398600</v>
      </c>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row>
    <row r="173" spans="1:118" ht="71.25">
      <c r="A173" s="38" t="s">
        <v>323</v>
      </c>
      <c r="B173" s="39" t="s">
        <v>92</v>
      </c>
      <c r="C173" s="39" t="s">
        <v>244</v>
      </c>
      <c r="D173" s="40" t="s">
        <v>94</v>
      </c>
      <c r="E173" s="41" t="s">
        <v>324</v>
      </c>
      <c r="F173" s="42" t="s">
        <v>177</v>
      </c>
      <c r="G173" s="43">
        <f t="shared" si="4"/>
        <v>1752.8</v>
      </c>
      <c r="H173" s="14">
        <v>1752800</v>
      </c>
      <c r="I173" s="14">
        <v>1752800</v>
      </c>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row>
    <row r="174" spans="1:118" ht="57">
      <c r="A174" s="38" t="s">
        <v>325</v>
      </c>
      <c r="B174" s="39" t="s">
        <v>92</v>
      </c>
      <c r="C174" s="39" t="s">
        <v>244</v>
      </c>
      <c r="D174" s="40" t="s">
        <v>94</v>
      </c>
      <c r="E174" s="41" t="s">
        <v>326</v>
      </c>
      <c r="F174" s="42" t="s">
        <v>177</v>
      </c>
      <c r="G174" s="43">
        <f aca="true" t="shared" si="5" ref="G174:G193">I174/1000</f>
        <v>2757.8</v>
      </c>
      <c r="H174" s="14">
        <v>2757800</v>
      </c>
      <c r="I174" s="14">
        <v>2757800</v>
      </c>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row>
    <row r="175" spans="1:118" ht="128.25">
      <c r="A175" s="38" t="s">
        <v>328</v>
      </c>
      <c r="B175" s="39" t="s">
        <v>92</v>
      </c>
      <c r="C175" s="39" t="s">
        <v>244</v>
      </c>
      <c r="D175" s="40" t="s">
        <v>94</v>
      </c>
      <c r="E175" s="41" t="s">
        <v>327</v>
      </c>
      <c r="F175" s="42" t="s">
        <v>177</v>
      </c>
      <c r="G175" s="43">
        <f t="shared" si="5"/>
        <v>20534.8</v>
      </c>
      <c r="H175" s="14">
        <v>20534800</v>
      </c>
      <c r="I175" s="14">
        <v>20534800</v>
      </c>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row>
    <row r="176" spans="1:118" ht="57">
      <c r="A176" s="54" t="s">
        <v>329</v>
      </c>
      <c r="B176" s="39" t="s">
        <v>92</v>
      </c>
      <c r="C176" s="39" t="s">
        <v>244</v>
      </c>
      <c r="D176" s="40" t="s">
        <v>94</v>
      </c>
      <c r="E176" s="41" t="s">
        <v>330</v>
      </c>
      <c r="F176" s="42" t="s">
        <v>177</v>
      </c>
      <c r="G176" s="43">
        <f t="shared" si="5"/>
        <v>14486.5</v>
      </c>
      <c r="H176" s="14">
        <v>14499100</v>
      </c>
      <c r="I176" s="22">
        <v>14486500</v>
      </c>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row>
    <row r="177" spans="1:118" ht="39.75" customHeight="1">
      <c r="A177" s="38" t="s">
        <v>332</v>
      </c>
      <c r="B177" s="39" t="s">
        <v>92</v>
      </c>
      <c r="C177" s="39" t="s">
        <v>244</v>
      </c>
      <c r="D177" s="40" t="s">
        <v>94</v>
      </c>
      <c r="E177" s="41" t="s">
        <v>331</v>
      </c>
      <c r="F177" s="42" t="s">
        <v>177</v>
      </c>
      <c r="G177" s="43">
        <f t="shared" si="5"/>
        <v>319.5</v>
      </c>
      <c r="H177" s="14">
        <v>319500</v>
      </c>
      <c r="I177" s="14">
        <v>319500</v>
      </c>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row>
    <row r="178" spans="1:118" ht="60.75" customHeight="1">
      <c r="A178" s="38" t="s">
        <v>333</v>
      </c>
      <c r="B178" s="39" t="s">
        <v>92</v>
      </c>
      <c r="C178" s="39" t="s">
        <v>244</v>
      </c>
      <c r="D178" s="40" t="s">
        <v>94</v>
      </c>
      <c r="E178" s="41" t="s">
        <v>334</v>
      </c>
      <c r="F178" s="42" t="s">
        <v>177</v>
      </c>
      <c r="G178" s="43">
        <f t="shared" si="5"/>
        <v>417.4</v>
      </c>
      <c r="H178" s="14">
        <v>417400</v>
      </c>
      <c r="I178" s="14">
        <v>417400</v>
      </c>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row>
    <row r="179" spans="1:118" ht="60.75" customHeight="1">
      <c r="A179" s="49" t="s">
        <v>335</v>
      </c>
      <c r="B179" s="39" t="s">
        <v>92</v>
      </c>
      <c r="C179" s="39" t="s">
        <v>244</v>
      </c>
      <c r="D179" s="40" t="s">
        <v>94</v>
      </c>
      <c r="E179" s="41" t="s">
        <v>336</v>
      </c>
      <c r="F179" s="42" t="s">
        <v>177</v>
      </c>
      <c r="G179" s="43">
        <f t="shared" si="5"/>
        <v>78.1</v>
      </c>
      <c r="H179" s="14">
        <v>78100</v>
      </c>
      <c r="I179" s="14">
        <v>78100</v>
      </c>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row>
    <row r="180" spans="1:118" ht="100.5" customHeight="1">
      <c r="A180" s="55" t="s">
        <v>13</v>
      </c>
      <c r="B180" s="39" t="s">
        <v>92</v>
      </c>
      <c r="C180" s="39" t="s">
        <v>244</v>
      </c>
      <c r="D180" s="40" t="s">
        <v>94</v>
      </c>
      <c r="E180" s="41" t="s">
        <v>207</v>
      </c>
      <c r="F180" s="42" t="s">
        <v>177</v>
      </c>
      <c r="G180" s="43">
        <f t="shared" si="5"/>
        <v>17861</v>
      </c>
      <c r="H180" s="14">
        <v>17894200</v>
      </c>
      <c r="I180" s="14">
        <v>17861000</v>
      </c>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row>
    <row r="181" spans="1:118" ht="14.25">
      <c r="A181" s="38" t="s">
        <v>337</v>
      </c>
      <c r="B181" s="39" t="s">
        <v>92</v>
      </c>
      <c r="C181" s="39" t="s">
        <v>244</v>
      </c>
      <c r="D181" s="40" t="s">
        <v>94</v>
      </c>
      <c r="E181" s="41" t="s">
        <v>338</v>
      </c>
      <c r="F181" s="42" t="s">
        <v>177</v>
      </c>
      <c r="G181" s="43">
        <f t="shared" si="5"/>
        <v>16355.3</v>
      </c>
      <c r="H181" s="14">
        <v>16355300</v>
      </c>
      <c r="I181" s="14">
        <v>16355300</v>
      </c>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row>
    <row r="182" spans="1:118" ht="28.5">
      <c r="A182" s="38" t="s">
        <v>339</v>
      </c>
      <c r="B182" s="39" t="s">
        <v>92</v>
      </c>
      <c r="C182" s="39" t="s">
        <v>244</v>
      </c>
      <c r="D182" s="40" t="s">
        <v>94</v>
      </c>
      <c r="E182" s="41" t="s">
        <v>340</v>
      </c>
      <c r="F182" s="42" t="s">
        <v>177</v>
      </c>
      <c r="G182" s="43">
        <f t="shared" si="5"/>
        <v>225.7</v>
      </c>
      <c r="H182" s="14">
        <v>225700</v>
      </c>
      <c r="I182" s="14">
        <v>225700</v>
      </c>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row>
    <row r="183" spans="1:118" ht="57">
      <c r="A183" s="56" t="s">
        <v>360</v>
      </c>
      <c r="B183" s="39" t="s">
        <v>92</v>
      </c>
      <c r="C183" s="39" t="s">
        <v>244</v>
      </c>
      <c r="D183" s="40" t="s">
        <v>94</v>
      </c>
      <c r="E183" s="41" t="s">
        <v>12</v>
      </c>
      <c r="F183" s="42" t="s">
        <v>177</v>
      </c>
      <c r="G183" s="43">
        <f t="shared" si="5"/>
        <v>24.4</v>
      </c>
      <c r="H183" s="14">
        <v>24400</v>
      </c>
      <c r="I183" s="14">
        <v>24400</v>
      </c>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row>
    <row r="184" spans="1:118" ht="201" customHeight="1">
      <c r="A184" s="38" t="s">
        <v>341</v>
      </c>
      <c r="B184" s="39" t="s">
        <v>92</v>
      </c>
      <c r="C184" s="39" t="s">
        <v>244</v>
      </c>
      <c r="D184" s="40" t="s">
        <v>94</v>
      </c>
      <c r="E184" s="41" t="s">
        <v>342</v>
      </c>
      <c r="F184" s="42" t="s">
        <v>177</v>
      </c>
      <c r="G184" s="43">
        <f t="shared" si="5"/>
        <v>155.7</v>
      </c>
      <c r="H184" s="43">
        <f>H185+H186+H187</f>
        <v>0</v>
      </c>
      <c r="I184" s="43">
        <f>I185+I186+I187</f>
        <v>155700</v>
      </c>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row>
    <row r="185" spans="1:118" ht="44.25" customHeight="1">
      <c r="A185" s="38" t="s">
        <v>343</v>
      </c>
      <c r="B185" s="39" t="s">
        <v>92</v>
      </c>
      <c r="C185" s="39" t="s">
        <v>244</v>
      </c>
      <c r="D185" s="40" t="s">
        <v>94</v>
      </c>
      <c r="E185" s="41" t="s">
        <v>344</v>
      </c>
      <c r="F185" s="42" t="s">
        <v>177</v>
      </c>
      <c r="G185" s="43">
        <f t="shared" si="5"/>
        <v>9</v>
      </c>
      <c r="H185" s="14"/>
      <c r="I185" s="14">
        <v>9000</v>
      </c>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row>
    <row r="186" spans="1:118" ht="57" customHeight="1">
      <c r="A186" s="38" t="s">
        <v>345</v>
      </c>
      <c r="B186" s="39" t="s">
        <v>92</v>
      </c>
      <c r="C186" s="39" t="s">
        <v>244</v>
      </c>
      <c r="D186" s="40" t="s">
        <v>94</v>
      </c>
      <c r="E186" s="41" t="s">
        <v>346</v>
      </c>
      <c r="F186" s="42" t="s">
        <v>177</v>
      </c>
      <c r="G186" s="43">
        <f t="shared" si="5"/>
        <v>144</v>
      </c>
      <c r="H186" s="14"/>
      <c r="I186" s="14">
        <v>144000</v>
      </c>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row>
    <row r="187" spans="1:118" ht="101.25" customHeight="1">
      <c r="A187" s="38" t="s">
        <v>347</v>
      </c>
      <c r="B187" s="39" t="s">
        <v>92</v>
      </c>
      <c r="C187" s="39" t="s">
        <v>244</v>
      </c>
      <c r="D187" s="40" t="s">
        <v>94</v>
      </c>
      <c r="E187" s="41" t="s">
        <v>348</v>
      </c>
      <c r="F187" s="42" t="s">
        <v>177</v>
      </c>
      <c r="G187" s="43">
        <f t="shared" si="5"/>
        <v>2.7</v>
      </c>
      <c r="H187" s="14"/>
      <c r="I187" s="14">
        <v>2700</v>
      </c>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row>
    <row r="188" spans="1:118" ht="99" customHeight="1">
      <c r="A188" s="53" t="s">
        <v>349</v>
      </c>
      <c r="B188" s="39" t="s">
        <v>92</v>
      </c>
      <c r="C188" s="39" t="s">
        <v>244</v>
      </c>
      <c r="D188" s="40" t="s">
        <v>94</v>
      </c>
      <c r="E188" s="41" t="s">
        <v>397</v>
      </c>
      <c r="F188" s="42" t="s">
        <v>177</v>
      </c>
      <c r="G188" s="43">
        <f t="shared" si="5"/>
        <v>29028.7</v>
      </c>
      <c r="H188" s="14">
        <f>H189+H190</f>
        <v>22554800</v>
      </c>
      <c r="I188" s="14">
        <f>I189+I190</f>
        <v>29028700</v>
      </c>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row>
    <row r="189" spans="1:118" ht="117.75" customHeight="1">
      <c r="A189" s="54" t="s">
        <v>350</v>
      </c>
      <c r="B189" s="39" t="s">
        <v>92</v>
      </c>
      <c r="C189" s="39" t="s">
        <v>244</v>
      </c>
      <c r="D189" s="40" t="s">
        <v>94</v>
      </c>
      <c r="E189" s="41" t="s">
        <v>351</v>
      </c>
      <c r="F189" s="42" t="s">
        <v>177</v>
      </c>
      <c r="G189" s="43">
        <f t="shared" si="5"/>
        <v>28523.8</v>
      </c>
      <c r="H189" s="14">
        <v>22162500</v>
      </c>
      <c r="I189" s="14">
        <v>28523800</v>
      </c>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row>
    <row r="190" spans="1:118" ht="114">
      <c r="A190" s="54" t="s">
        <v>352</v>
      </c>
      <c r="B190" s="39" t="s">
        <v>92</v>
      </c>
      <c r="C190" s="39" t="s">
        <v>244</v>
      </c>
      <c r="D190" s="40" t="s">
        <v>94</v>
      </c>
      <c r="E190" s="41" t="s">
        <v>353</v>
      </c>
      <c r="F190" s="42" t="s">
        <v>177</v>
      </c>
      <c r="G190" s="43">
        <f t="shared" si="5"/>
        <v>504.9</v>
      </c>
      <c r="H190" s="14">
        <v>392300</v>
      </c>
      <c r="I190" s="14">
        <v>504900</v>
      </c>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row>
    <row r="191" spans="1:118" ht="88.5" customHeight="1">
      <c r="A191" s="51" t="s">
        <v>21</v>
      </c>
      <c r="B191" s="39" t="s">
        <v>92</v>
      </c>
      <c r="C191" s="39" t="s">
        <v>244</v>
      </c>
      <c r="D191" s="40" t="s">
        <v>94</v>
      </c>
      <c r="E191" s="41" t="s">
        <v>354</v>
      </c>
      <c r="F191" s="42" t="s">
        <v>177</v>
      </c>
      <c r="G191" s="43">
        <f t="shared" si="5"/>
        <v>668.3</v>
      </c>
      <c r="H191" s="14">
        <v>668300</v>
      </c>
      <c r="I191" s="14">
        <v>668300</v>
      </c>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row>
    <row r="192" spans="1:118" ht="28.5">
      <c r="A192" s="38" t="s">
        <v>355</v>
      </c>
      <c r="B192" s="39" t="s">
        <v>92</v>
      </c>
      <c r="C192" s="39" t="s">
        <v>244</v>
      </c>
      <c r="D192" s="40"/>
      <c r="E192" s="41" t="s">
        <v>356</v>
      </c>
      <c r="F192" s="42"/>
      <c r="G192" s="43">
        <f t="shared" si="5"/>
        <v>11.8</v>
      </c>
      <c r="H192" s="14">
        <v>11800</v>
      </c>
      <c r="I192" s="14">
        <v>11800</v>
      </c>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row>
    <row r="193" spans="1:118" ht="187.5" customHeight="1">
      <c r="A193" s="52" t="s">
        <v>396</v>
      </c>
      <c r="B193" s="39" t="s">
        <v>92</v>
      </c>
      <c r="C193" s="39" t="s">
        <v>244</v>
      </c>
      <c r="D193" s="40" t="s">
        <v>94</v>
      </c>
      <c r="E193" s="41" t="s">
        <v>357</v>
      </c>
      <c r="F193" s="42" t="s">
        <v>177</v>
      </c>
      <c r="G193" s="43">
        <f t="shared" si="5"/>
        <v>95.7</v>
      </c>
      <c r="H193" s="14">
        <v>95700</v>
      </c>
      <c r="I193" s="14">
        <v>95700</v>
      </c>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row>
    <row r="194" spans="1:118" ht="104.25" customHeight="1">
      <c r="A194" s="38" t="s">
        <v>1</v>
      </c>
      <c r="B194" s="39" t="s">
        <v>92</v>
      </c>
      <c r="C194" s="39" t="s">
        <v>358</v>
      </c>
      <c r="D194" s="40" t="s">
        <v>42</v>
      </c>
      <c r="E194" s="41" t="s">
        <v>43</v>
      </c>
      <c r="F194" s="42" t="s">
        <v>177</v>
      </c>
      <c r="G194" s="43"/>
      <c r="H194" s="14">
        <f>H195</f>
        <v>956800</v>
      </c>
      <c r="I194" s="14">
        <v>1478200</v>
      </c>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row>
    <row r="195" spans="1:118" ht="108" customHeight="1">
      <c r="A195" s="50" t="s">
        <v>2</v>
      </c>
      <c r="B195" s="39" t="s">
        <v>92</v>
      </c>
      <c r="C195" s="39" t="s">
        <v>358</v>
      </c>
      <c r="D195" s="40" t="s">
        <v>94</v>
      </c>
      <c r="E195" s="41" t="s">
        <v>43</v>
      </c>
      <c r="F195" s="42" t="s">
        <v>177</v>
      </c>
      <c r="G195" s="43">
        <f>I195/1000</f>
        <v>1478.2</v>
      </c>
      <c r="H195" s="14">
        <f>H196</f>
        <v>956800</v>
      </c>
      <c r="I195" s="14">
        <f>I196</f>
        <v>1478200</v>
      </c>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row>
    <row r="196" spans="1:118" ht="99.75">
      <c r="A196" s="54" t="s">
        <v>359</v>
      </c>
      <c r="B196" s="39" t="s">
        <v>92</v>
      </c>
      <c r="C196" s="39" t="s">
        <v>358</v>
      </c>
      <c r="D196" s="40" t="s">
        <v>94</v>
      </c>
      <c r="E196" s="41" t="s">
        <v>185</v>
      </c>
      <c r="F196" s="42" t="s">
        <v>177</v>
      </c>
      <c r="G196" s="43">
        <f>I196/1000</f>
        <v>1478.2</v>
      </c>
      <c r="H196" s="14">
        <v>956800</v>
      </c>
      <c r="I196" s="14">
        <v>1478200</v>
      </c>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row>
    <row r="197" spans="1:118" ht="117.75" customHeight="1">
      <c r="A197" s="57" t="s">
        <v>361</v>
      </c>
      <c r="B197" s="39" t="s">
        <v>92</v>
      </c>
      <c r="C197" s="39" t="s">
        <v>362</v>
      </c>
      <c r="D197" s="40" t="s">
        <v>42</v>
      </c>
      <c r="E197" s="41" t="s">
        <v>40</v>
      </c>
      <c r="F197" s="42" t="s">
        <v>177</v>
      </c>
      <c r="G197" s="43"/>
      <c r="H197" s="14">
        <f>H198</f>
        <v>2406300</v>
      </c>
      <c r="I197" s="14">
        <f>I198</f>
        <v>2406300</v>
      </c>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row>
    <row r="198" spans="1:118" ht="114">
      <c r="A198" s="38" t="s">
        <v>3</v>
      </c>
      <c r="B198" s="39" t="s">
        <v>92</v>
      </c>
      <c r="C198" s="39" t="s">
        <v>362</v>
      </c>
      <c r="D198" s="40" t="s">
        <v>94</v>
      </c>
      <c r="E198" s="41" t="s">
        <v>43</v>
      </c>
      <c r="F198" s="42" t="s">
        <v>177</v>
      </c>
      <c r="G198" s="43">
        <f aca="true" t="shared" si="6" ref="G198:G206">I198/1000</f>
        <v>2406.3</v>
      </c>
      <c r="H198" s="14">
        <f>H199+H200</f>
        <v>2406300</v>
      </c>
      <c r="I198" s="14">
        <f>I199+I200</f>
        <v>2406300</v>
      </c>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row>
    <row r="199" spans="1:118" ht="128.25">
      <c r="A199" s="38" t="s">
        <v>363</v>
      </c>
      <c r="B199" s="39" t="s">
        <v>92</v>
      </c>
      <c r="C199" s="39" t="s">
        <v>362</v>
      </c>
      <c r="D199" s="40" t="s">
        <v>94</v>
      </c>
      <c r="E199" s="41" t="s">
        <v>364</v>
      </c>
      <c r="F199" s="42" t="s">
        <v>177</v>
      </c>
      <c r="G199" s="43">
        <f t="shared" si="6"/>
        <v>2359.1</v>
      </c>
      <c r="H199" s="14">
        <v>2359100</v>
      </c>
      <c r="I199" s="14">
        <v>2359100</v>
      </c>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row>
    <row r="200" spans="1:118" ht="114">
      <c r="A200" s="38" t="s">
        <v>365</v>
      </c>
      <c r="B200" s="39" t="s">
        <v>92</v>
      </c>
      <c r="C200" s="39" t="s">
        <v>362</v>
      </c>
      <c r="D200" s="40" t="s">
        <v>94</v>
      </c>
      <c r="E200" s="41" t="s">
        <v>366</v>
      </c>
      <c r="F200" s="42" t="s">
        <v>177</v>
      </c>
      <c r="G200" s="43">
        <f t="shared" si="6"/>
        <v>47.2</v>
      </c>
      <c r="H200" s="14">
        <v>47200</v>
      </c>
      <c r="I200" s="14">
        <v>47200</v>
      </c>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row>
    <row r="201" spans="1:118" ht="171" customHeight="1" hidden="1">
      <c r="A201" s="38" t="s">
        <v>367</v>
      </c>
      <c r="B201" s="39" t="s">
        <v>169</v>
      </c>
      <c r="C201" s="39" t="s">
        <v>368</v>
      </c>
      <c r="D201" s="40" t="s">
        <v>169</v>
      </c>
      <c r="E201" s="41" t="s">
        <v>169</v>
      </c>
      <c r="F201" s="42" t="s">
        <v>169</v>
      </c>
      <c r="G201" s="43">
        <f t="shared" si="6"/>
        <v>0</v>
      </c>
      <c r="H201" s="14">
        <f>H202+H204</f>
        <v>0</v>
      </c>
      <c r="I201" s="14">
        <f>I202+I204</f>
        <v>0</v>
      </c>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row>
    <row r="202" spans="1:118" ht="14.25" customHeight="1" hidden="1">
      <c r="A202" s="38" t="s">
        <v>236</v>
      </c>
      <c r="B202" s="39" t="s">
        <v>169</v>
      </c>
      <c r="C202" s="39" t="s">
        <v>368</v>
      </c>
      <c r="D202" s="40" t="s">
        <v>169</v>
      </c>
      <c r="E202" s="41" t="s">
        <v>237</v>
      </c>
      <c r="F202" s="42" t="s">
        <v>169</v>
      </c>
      <c r="G202" s="43">
        <f t="shared" si="6"/>
        <v>0</v>
      </c>
      <c r="H202" s="14">
        <f>H203</f>
        <v>0</v>
      </c>
      <c r="I202" s="14">
        <f>I203</f>
        <v>0</v>
      </c>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row>
    <row r="203" spans="1:118" ht="171" customHeight="1" hidden="1">
      <c r="A203" s="38" t="s">
        <v>367</v>
      </c>
      <c r="B203" s="39" t="s">
        <v>92</v>
      </c>
      <c r="C203" s="39" t="s">
        <v>368</v>
      </c>
      <c r="D203" s="40" t="s">
        <v>94</v>
      </c>
      <c r="E203" s="41" t="s">
        <v>237</v>
      </c>
      <c r="F203" s="42" t="s">
        <v>177</v>
      </c>
      <c r="G203" s="43">
        <f t="shared" si="6"/>
        <v>0</v>
      </c>
      <c r="H203" s="14">
        <v>0</v>
      </c>
      <c r="I203" s="14">
        <v>0</v>
      </c>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row>
    <row r="204" spans="1:118" ht="14.25" customHeight="1" hidden="1">
      <c r="A204" s="38" t="s">
        <v>184</v>
      </c>
      <c r="B204" s="39" t="s">
        <v>169</v>
      </c>
      <c r="C204" s="39" t="s">
        <v>368</v>
      </c>
      <c r="D204" s="40" t="s">
        <v>169</v>
      </c>
      <c r="E204" s="41" t="s">
        <v>185</v>
      </c>
      <c r="F204" s="42" t="s">
        <v>169</v>
      </c>
      <c r="G204" s="43">
        <f t="shared" si="6"/>
        <v>0</v>
      </c>
      <c r="H204" s="14">
        <f>H205</f>
        <v>0</v>
      </c>
      <c r="I204" s="14">
        <f>I205</f>
        <v>0</v>
      </c>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row>
    <row r="205" spans="1:118" ht="171" customHeight="1" hidden="1">
      <c r="A205" s="38" t="s">
        <v>367</v>
      </c>
      <c r="B205" s="39" t="s">
        <v>92</v>
      </c>
      <c r="C205" s="39" t="s">
        <v>368</v>
      </c>
      <c r="D205" s="40" t="s">
        <v>94</v>
      </c>
      <c r="E205" s="41" t="s">
        <v>185</v>
      </c>
      <c r="F205" s="42" t="s">
        <v>177</v>
      </c>
      <c r="G205" s="43">
        <f t="shared" si="6"/>
        <v>0</v>
      </c>
      <c r="H205" s="14">
        <v>0</v>
      </c>
      <c r="I205" s="14">
        <v>0</v>
      </c>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row>
    <row r="206" spans="1:118" ht="86.25" customHeight="1">
      <c r="A206" s="44" t="s">
        <v>4</v>
      </c>
      <c r="B206" s="39" t="s">
        <v>92</v>
      </c>
      <c r="C206" s="39" t="s">
        <v>369</v>
      </c>
      <c r="D206" s="40" t="s">
        <v>42</v>
      </c>
      <c r="E206" s="41" t="s">
        <v>43</v>
      </c>
      <c r="F206" s="42" t="s">
        <v>177</v>
      </c>
      <c r="G206" s="43">
        <f t="shared" si="6"/>
        <v>4545</v>
      </c>
      <c r="H206" s="14">
        <f>H208+H210</f>
        <v>4545000</v>
      </c>
      <c r="I206" s="14">
        <f>I208+I210</f>
        <v>4545000</v>
      </c>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row>
    <row r="207" spans="1:118" ht="98.25" customHeight="1">
      <c r="A207" s="58" t="s">
        <v>5</v>
      </c>
      <c r="B207" s="39" t="s">
        <v>92</v>
      </c>
      <c r="C207" s="39" t="s">
        <v>369</v>
      </c>
      <c r="D207" s="40" t="s">
        <v>94</v>
      </c>
      <c r="E207" s="41" t="s">
        <v>43</v>
      </c>
      <c r="F207" s="42" t="s">
        <v>177</v>
      </c>
      <c r="G207" s="43"/>
      <c r="H207" s="14">
        <f>H209+H211</f>
        <v>4545000</v>
      </c>
      <c r="I207" s="14">
        <f>I209+I211</f>
        <v>4545000</v>
      </c>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row>
    <row r="208" spans="1:118" ht="18" customHeight="1">
      <c r="A208" s="58" t="s">
        <v>370</v>
      </c>
      <c r="B208" s="39" t="s">
        <v>92</v>
      </c>
      <c r="C208" s="39" t="s">
        <v>369</v>
      </c>
      <c r="D208" s="40" t="s">
        <v>94</v>
      </c>
      <c r="E208" s="41" t="s">
        <v>237</v>
      </c>
      <c r="F208" s="42" t="s">
        <v>177</v>
      </c>
      <c r="G208" s="43">
        <f aca="true" t="shared" si="7" ref="G208:G223">I208/1000</f>
        <v>4260.9</v>
      </c>
      <c r="H208" s="14">
        <f>H209</f>
        <v>4260900</v>
      </c>
      <c r="I208" s="14">
        <f>I209</f>
        <v>4260900</v>
      </c>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row>
    <row r="209" spans="1:118" ht="85.5">
      <c r="A209" s="54" t="s">
        <v>371</v>
      </c>
      <c r="B209" s="39" t="s">
        <v>92</v>
      </c>
      <c r="C209" s="39" t="s">
        <v>369</v>
      </c>
      <c r="D209" s="40" t="s">
        <v>94</v>
      </c>
      <c r="E209" s="41" t="s">
        <v>237</v>
      </c>
      <c r="F209" s="42" t="s">
        <v>177</v>
      </c>
      <c r="G209" s="43">
        <f t="shared" si="7"/>
        <v>4260.9</v>
      </c>
      <c r="H209" s="14">
        <v>4260900</v>
      </c>
      <c r="I209" s="14">
        <v>4260900</v>
      </c>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row>
    <row r="210" spans="1:118" ht="14.25">
      <c r="A210" s="38" t="s">
        <v>184</v>
      </c>
      <c r="B210" s="39" t="s">
        <v>92</v>
      </c>
      <c r="C210" s="39" t="s">
        <v>369</v>
      </c>
      <c r="D210" s="40" t="s">
        <v>94</v>
      </c>
      <c r="E210" s="41" t="s">
        <v>185</v>
      </c>
      <c r="F210" s="42" t="s">
        <v>177</v>
      </c>
      <c r="G210" s="43">
        <f t="shared" si="7"/>
        <v>284.1</v>
      </c>
      <c r="H210" s="14">
        <f>H211</f>
        <v>284100</v>
      </c>
      <c r="I210" s="14">
        <f>I211</f>
        <v>284100</v>
      </c>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row>
    <row r="211" spans="1:118" ht="85.5">
      <c r="A211" s="54" t="s">
        <v>372</v>
      </c>
      <c r="B211" s="39" t="s">
        <v>92</v>
      </c>
      <c r="C211" s="39" t="s">
        <v>369</v>
      </c>
      <c r="D211" s="40" t="s">
        <v>94</v>
      </c>
      <c r="E211" s="41" t="s">
        <v>185</v>
      </c>
      <c r="F211" s="42" t="s">
        <v>177</v>
      </c>
      <c r="G211" s="43">
        <f t="shared" si="7"/>
        <v>284.1</v>
      </c>
      <c r="H211" s="14">
        <v>284100</v>
      </c>
      <c r="I211" s="14">
        <v>284100</v>
      </c>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row>
    <row r="212" spans="1:118" ht="14.25">
      <c r="A212" s="38" t="s">
        <v>373</v>
      </c>
      <c r="B212" s="39" t="s">
        <v>92</v>
      </c>
      <c r="C212" s="39" t="s">
        <v>374</v>
      </c>
      <c r="D212" s="40" t="s">
        <v>42</v>
      </c>
      <c r="E212" s="41" t="s">
        <v>43</v>
      </c>
      <c r="F212" s="42" t="s">
        <v>177</v>
      </c>
      <c r="G212" s="43">
        <f t="shared" si="7"/>
        <v>206</v>
      </c>
      <c r="H212" s="14">
        <f>H214+H217+H219</f>
        <v>206000</v>
      </c>
      <c r="I212" s="14">
        <f>I214+I217+I219</f>
        <v>206000</v>
      </c>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row>
    <row r="213" spans="1:118" ht="85.5" customHeight="1" hidden="1">
      <c r="A213" s="38" t="s">
        <v>375</v>
      </c>
      <c r="B213" s="39" t="s">
        <v>169</v>
      </c>
      <c r="C213" s="39" t="s">
        <v>376</v>
      </c>
      <c r="D213" s="40" t="s">
        <v>169</v>
      </c>
      <c r="E213" s="41" t="s">
        <v>169</v>
      </c>
      <c r="F213" s="42" t="s">
        <v>169</v>
      </c>
      <c r="G213" s="43">
        <f t="shared" si="7"/>
        <v>0</v>
      </c>
      <c r="H213" s="14">
        <f>H214</f>
        <v>0</v>
      </c>
      <c r="I213" s="14">
        <f>I214</f>
        <v>0</v>
      </c>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row>
    <row r="214" spans="1:118" ht="85.5" customHeight="1" hidden="1">
      <c r="A214" s="38" t="s">
        <v>375</v>
      </c>
      <c r="B214" s="39" t="s">
        <v>92</v>
      </c>
      <c r="C214" s="39" t="s">
        <v>376</v>
      </c>
      <c r="D214" s="40" t="s">
        <v>94</v>
      </c>
      <c r="E214" s="41" t="s">
        <v>43</v>
      </c>
      <c r="F214" s="42" t="s">
        <v>177</v>
      </c>
      <c r="G214" s="43">
        <f t="shared" si="7"/>
        <v>0</v>
      </c>
      <c r="H214" s="14">
        <v>0</v>
      </c>
      <c r="I214" s="14">
        <v>0</v>
      </c>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row>
    <row r="215" spans="1:118" ht="28.5" customHeight="1" hidden="1">
      <c r="A215" s="38" t="s">
        <v>377</v>
      </c>
      <c r="B215" s="39" t="s">
        <v>169</v>
      </c>
      <c r="C215" s="39" t="s">
        <v>378</v>
      </c>
      <c r="D215" s="40" t="s">
        <v>169</v>
      </c>
      <c r="E215" s="41" t="s">
        <v>169</v>
      </c>
      <c r="F215" s="42" t="s">
        <v>169</v>
      </c>
      <c r="G215" s="43">
        <f t="shared" si="7"/>
        <v>0</v>
      </c>
      <c r="H215" s="14">
        <f>H217</f>
        <v>0</v>
      </c>
      <c r="I215" s="14">
        <f>I217</f>
        <v>0</v>
      </c>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row>
    <row r="216" spans="1:118" ht="42.75" customHeight="1" hidden="1">
      <c r="A216" s="38" t="s">
        <v>379</v>
      </c>
      <c r="B216" s="39" t="s">
        <v>169</v>
      </c>
      <c r="C216" s="39" t="s">
        <v>378</v>
      </c>
      <c r="D216" s="40" t="s">
        <v>169</v>
      </c>
      <c r="E216" s="41" t="s">
        <v>380</v>
      </c>
      <c r="F216" s="42" t="s">
        <v>169</v>
      </c>
      <c r="G216" s="43">
        <f t="shared" si="7"/>
        <v>0</v>
      </c>
      <c r="H216" s="14">
        <f>H217</f>
        <v>0</v>
      </c>
      <c r="I216" s="14">
        <f>I217</f>
        <v>0</v>
      </c>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row>
    <row r="217" spans="1:118" ht="42.75" customHeight="1" hidden="1">
      <c r="A217" s="38" t="s">
        <v>379</v>
      </c>
      <c r="B217" s="39" t="s">
        <v>92</v>
      </c>
      <c r="C217" s="39" t="s">
        <v>378</v>
      </c>
      <c r="D217" s="40" t="s">
        <v>94</v>
      </c>
      <c r="E217" s="41" t="s">
        <v>380</v>
      </c>
      <c r="F217" s="42" t="s">
        <v>177</v>
      </c>
      <c r="G217" s="43">
        <f t="shared" si="7"/>
        <v>0</v>
      </c>
      <c r="H217" s="14">
        <v>0</v>
      </c>
      <c r="I217" s="14">
        <v>0</v>
      </c>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row>
    <row r="218" spans="1:118" ht="60" customHeight="1">
      <c r="A218" s="38" t="s">
        <v>381</v>
      </c>
      <c r="B218" s="39" t="s">
        <v>92</v>
      </c>
      <c r="C218" s="39" t="s">
        <v>382</v>
      </c>
      <c r="D218" s="40" t="s">
        <v>42</v>
      </c>
      <c r="E218" s="41" t="s">
        <v>43</v>
      </c>
      <c r="F218" s="42" t="s">
        <v>177</v>
      </c>
      <c r="G218" s="43">
        <f t="shared" si="7"/>
        <v>206</v>
      </c>
      <c r="H218" s="14">
        <f>H219</f>
        <v>206000</v>
      </c>
      <c r="I218" s="14">
        <f>I219</f>
        <v>206000</v>
      </c>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row>
    <row r="219" spans="1:118" ht="71.25">
      <c r="A219" s="38" t="s">
        <v>6</v>
      </c>
      <c r="B219" s="39" t="s">
        <v>92</v>
      </c>
      <c r="C219" s="39" t="s">
        <v>382</v>
      </c>
      <c r="D219" s="40" t="s">
        <v>94</v>
      </c>
      <c r="E219" s="41" t="s">
        <v>43</v>
      </c>
      <c r="F219" s="42" t="s">
        <v>177</v>
      </c>
      <c r="G219" s="43">
        <f t="shared" si="7"/>
        <v>206</v>
      </c>
      <c r="H219" s="14">
        <v>206000</v>
      </c>
      <c r="I219" s="14">
        <v>206000</v>
      </c>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row>
    <row r="220" spans="1:118" ht="28.5" hidden="1">
      <c r="A220" s="38" t="s">
        <v>383</v>
      </c>
      <c r="B220" s="39" t="s">
        <v>40</v>
      </c>
      <c r="C220" s="39" t="s">
        <v>384</v>
      </c>
      <c r="D220" s="40" t="s">
        <v>42</v>
      </c>
      <c r="E220" s="41" t="s">
        <v>43</v>
      </c>
      <c r="F220" s="42" t="s">
        <v>40</v>
      </c>
      <c r="G220" s="43">
        <f t="shared" si="7"/>
        <v>0</v>
      </c>
      <c r="H220" s="14">
        <f>H221</f>
        <v>0</v>
      </c>
      <c r="I220" s="14">
        <f>I221</f>
        <v>0</v>
      </c>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row>
    <row r="221" spans="1:118" ht="28.5" hidden="1">
      <c r="A221" s="38" t="s">
        <v>385</v>
      </c>
      <c r="B221" s="39" t="s">
        <v>40</v>
      </c>
      <c r="C221" s="39" t="s">
        <v>386</v>
      </c>
      <c r="D221" s="40" t="s">
        <v>94</v>
      </c>
      <c r="E221" s="41" t="s">
        <v>43</v>
      </c>
      <c r="F221" s="42" t="s">
        <v>387</v>
      </c>
      <c r="G221" s="43">
        <f t="shared" si="7"/>
        <v>0</v>
      </c>
      <c r="H221" s="14">
        <f>H222+H223</f>
        <v>0</v>
      </c>
      <c r="I221" s="14">
        <f>I222+I223</f>
        <v>0</v>
      </c>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row>
    <row r="222" spans="1:118" ht="28.5" hidden="1">
      <c r="A222" s="38" t="s">
        <v>385</v>
      </c>
      <c r="B222" s="39" t="s">
        <v>134</v>
      </c>
      <c r="C222" s="39" t="s">
        <v>386</v>
      </c>
      <c r="D222" s="40" t="s">
        <v>94</v>
      </c>
      <c r="E222" s="41" t="s">
        <v>43</v>
      </c>
      <c r="F222" s="42" t="s">
        <v>387</v>
      </c>
      <c r="G222" s="43">
        <f t="shared" si="7"/>
        <v>0</v>
      </c>
      <c r="H222" s="14">
        <v>0</v>
      </c>
      <c r="I222" s="14">
        <v>0</v>
      </c>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row>
    <row r="223" spans="1:118" ht="28.5" hidden="1">
      <c r="A223" s="38" t="s">
        <v>385</v>
      </c>
      <c r="B223" s="39" t="s">
        <v>388</v>
      </c>
      <c r="C223" s="39" t="s">
        <v>386</v>
      </c>
      <c r="D223" s="40" t="s">
        <v>94</v>
      </c>
      <c r="E223" s="41" t="s">
        <v>43</v>
      </c>
      <c r="F223" s="42" t="s">
        <v>387</v>
      </c>
      <c r="G223" s="43">
        <f t="shared" si="7"/>
        <v>0</v>
      </c>
      <c r="H223" s="14">
        <v>0</v>
      </c>
      <c r="I223" s="14">
        <v>0</v>
      </c>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row>
    <row r="224" spans="1:118" ht="99.75" hidden="1">
      <c r="A224" s="38" t="s">
        <v>7</v>
      </c>
      <c r="B224" s="39" t="s">
        <v>92</v>
      </c>
      <c r="C224" s="39" t="s">
        <v>8</v>
      </c>
      <c r="D224" s="40" t="s">
        <v>94</v>
      </c>
      <c r="E224" s="41" t="s">
        <v>43</v>
      </c>
      <c r="F224" s="42" t="s">
        <v>177</v>
      </c>
      <c r="G224" s="43"/>
      <c r="H224" s="14"/>
      <c r="I224" s="14"/>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row>
    <row r="225" spans="1:118" ht="85.5" hidden="1">
      <c r="A225" s="38" t="s">
        <v>9</v>
      </c>
      <c r="B225" s="39" t="s">
        <v>92</v>
      </c>
      <c r="C225" s="39" t="s">
        <v>10</v>
      </c>
      <c r="D225" s="40" t="s">
        <v>94</v>
      </c>
      <c r="E225" s="41" t="s">
        <v>43</v>
      </c>
      <c r="F225" s="42" t="s">
        <v>177</v>
      </c>
      <c r="G225" s="43"/>
      <c r="H225" s="14"/>
      <c r="I225" s="14"/>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row>
    <row r="226" spans="1:118" ht="71.25" hidden="1">
      <c r="A226" s="38" t="s">
        <v>389</v>
      </c>
      <c r="B226" s="39" t="s">
        <v>169</v>
      </c>
      <c r="C226" s="39" t="s">
        <v>390</v>
      </c>
      <c r="D226" s="40" t="s">
        <v>169</v>
      </c>
      <c r="E226" s="41" t="s">
        <v>169</v>
      </c>
      <c r="F226" s="42" t="s">
        <v>169</v>
      </c>
      <c r="G226" s="43">
        <f aca="true" t="shared" si="8" ref="G226:G232">I226/1000</f>
        <v>0</v>
      </c>
      <c r="H226" s="14">
        <f>H227</f>
        <v>0</v>
      </c>
      <c r="I226" s="14">
        <f>I227</f>
        <v>0</v>
      </c>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row>
    <row r="227" spans="1:118" ht="71.25" hidden="1">
      <c r="A227" s="38" t="s">
        <v>389</v>
      </c>
      <c r="B227" s="39" t="s">
        <v>92</v>
      </c>
      <c r="C227" s="39" t="s">
        <v>390</v>
      </c>
      <c r="D227" s="40" t="s">
        <v>94</v>
      </c>
      <c r="E227" s="41" t="s">
        <v>43</v>
      </c>
      <c r="F227" s="42" t="s">
        <v>177</v>
      </c>
      <c r="G227" s="43">
        <f t="shared" si="8"/>
        <v>0</v>
      </c>
      <c r="H227" s="14">
        <v>0</v>
      </c>
      <c r="I227" s="14">
        <v>0</v>
      </c>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row>
    <row r="228" spans="1:118" ht="71.25" hidden="1">
      <c r="A228" s="38" t="s">
        <v>389</v>
      </c>
      <c r="B228" s="39" t="s">
        <v>169</v>
      </c>
      <c r="C228" s="39" t="s">
        <v>391</v>
      </c>
      <c r="D228" s="40" t="s">
        <v>169</v>
      </c>
      <c r="E228" s="41" t="s">
        <v>169</v>
      </c>
      <c r="F228" s="42" t="s">
        <v>169</v>
      </c>
      <c r="G228" s="43">
        <f t="shared" si="8"/>
        <v>0</v>
      </c>
      <c r="H228" s="14">
        <f>H229</f>
        <v>0</v>
      </c>
      <c r="I228" s="14">
        <f>I229</f>
        <v>0</v>
      </c>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row>
    <row r="229" spans="1:118" ht="71.25" hidden="1">
      <c r="A229" s="38" t="s">
        <v>389</v>
      </c>
      <c r="B229" s="39" t="s">
        <v>92</v>
      </c>
      <c r="C229" s="39" t="s">
        <v>391</v>
      </c>
      <c r="D229" s="40" t="s">
        <v>94</v>
      </c>
      <c r="E229" s="41" t="s">
        <v>43</v>
      </c>
      <c r="F229" s="42" t="s">
        <v>177</v>
      </c>
      <c r="G229" s="43">
        <f t="shared" si="8"/>
        <v>0</v>
      </c>
      <c r="H229" s="14">
        <v>0</v>
      </c>
      <c r="I229" s="14">
        <v>0</v>
      </c>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row>
    <row r="230" spans="1:118" ht="57" hidden="1">
      <c r="A230" s="38" t="s">
        <v>392</v>
      </c>
      <c r="B230" s="39" t="s">
        <v>169</v>
      </c>
      <c r="C230" s="39" t="s">
        <v>393</v>
      </c>
      <c r="D230" s="40" t="s">
        <v>169</v>
      </c>
      <c r="E230" s="41" t="s">
        <v>169</v>
      </c>
      <c r="F230" s="42" t="s">
        <v>169</v>
      </c>
      <c r="G230" s="43">
        <f t="shared" si="8"/>
        <v>0</v>
      </c>
      <c r="H230" s="14">
        <f>H231</f>
        <v>0</v>
      </c>
      <c r="I230" s="14">
        <f>I231</f>
        <v>0</v>
      </c>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row>
    <row r="231" spans="1:118" ht="142.5" hidden="1">
      <c r="A231" s="38" t="s">
        <v>22</v>
      </c>
      <c r="B231" s="39" t="s">
        <v>169</v>
      </c>
      <c r="C231" s="39" t="s">
        <v>394</v>
      </c>
      <c r="D231" s="40" t="s">
        <v>169</v>
      </c>
      <c r="E231" s="41" t="s">
        <v>169</v>
      </c>
      <c r="F231" s="42" t="s">
        <v>169</v>
      </c>
      <c r="G231" s="43">
        <f t="shared" si="8"/>
        <v>0</v>
      </c>
      <c r="H231" s="14">
        <f>H232</f>
        <v>0</v>
      </c>
      <c r="I231" s="14">
        <f>I232</f>
        <v>0</v>
      </c>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row>
    <row r="232" spans="1:118" ht="142.5" hidden="1">
      <c r="A232" s="38" t="s">
        <v>22</v>
      </c>
      <c r="B232" s="39" t="s">
        <v>395</v>
      </c>
      <c r="C232" s="39" t="s">
        <v>394</v>
      </c>
      <c r="D232" s="40" t="s">
        <v>94</v>
      </c>
      <c r="E232" s="41" t="s">
        <v>43</v>
      </c>
      <c r="F232" s="42" t="s">
        <v>387</v>
      </c>
      <c r="G232" s="43">
        <f t="shared" si="8"/>
        <v>0</v>
      </c>
      <c r="H232" s="14">
        <v>0</v>
      </c>
      <c r="I232" s="14">
        <v>0</v>
      </c>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row>
    <row r="233" spans="1:118" ht="14.25" hidden="1">
      <c r="A233" s="59"/>
      <c r="B233" s="60"/>
      <c r="C233" s="60"/>
      <c r="D233" s="61"/>
      <c r="E233" s="6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row>
    <row r="234" spans="1:118" ht="14.25" hidden="1">
      <c r="A234" s="59"/>
      <c r="B234" s="60"/>
      <c r="C234" s="60"/>
      <c r="D234" s="61"/>
      <c r="E234" s="6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row>
    <row r="235" spans="1:118" ht="14.25" hidden="1">
      <c r="A235" s="18"/>
      <c r="B235" s="63"/>
      <c r="C235" s="63"/>
      <c r="D235" s="63"/>
      <c r="E235" s="63"/>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row>
    <row r="236" spans="1:118" ht="14.25" hidden="1">
      <c r="A236" s="19"/>
      <c r="B236" s="63"/>
      <c r="C236" s="63"/>
      <c r="D236" s="63"/>
      <c r="E236" s="63"/>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row>
    <row r="237" spans="1:118" ht="14.25" hidden="1">
      <c r="A237" s="19"/>
      <c r="B237" s="63"/>
      <c r="C237" s="63"/>
      <c r="D237" s="63"/>
      <c r="E237" s="64"/>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row>
    <row r="238" spans="1:118" ht="14.25" hidden="1">
      <c r="A238" s="20"/>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row>
    <row r="239" spans="1:118" ht="14.25" hidden="1">
      <c r="A239" s="20"/>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row>
    <row r="240" ht="14.25" hidden="1"/>
    <row r="241" ht="14.25" hidden="1"/>
    <row r="242" ht="14.25" hidden="1"/>
    <row r="243" ht="14.25" hidden="1"/>
    <row r="244" ht="14.25" hidden="1"/>
    <row r="245" ht="14.25" hidden="1"/>
    <row r="246" ht="14.25" hidden="1"/>
    <row r="247" ht="14.25" hidden="1"/>
    <row r="250" spans="1:118" ht="14.25">
      <c r="A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row>
    <row r="251" spans="1:118" ht="14.25">
      <c r="A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row>
    <row r="252" spans="1:118" ht="14.25">
      <c r="A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row>
    <row r="253" spans="1:118" ht="14.25">
      <c r="A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row>
    <row r="254" spans="1:118" ht="14.25">
      <c r="A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row>
    <row r="255" spans="1:118" ht="14.25">
      <c r="A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row>
    <row r="256" spans="1:118" ht="14.25">
      <c r="A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row>
    <row r="257" spans="1:118" ht="14.25">
      <c r="A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row>
    <row r="258" spans="1:118" ht="14.25">
      <c r="A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row>
    <row r="259" spans="1:118" ht="14.25">
      <c r="A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row>
    <row r="260" spans="1:118" ht="14.25">
      <c r="A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row>
    <row r="261" spans="1:118" ht="14.25">
      <c r="A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row>
    <row r="262" spans="1:118" ht="14.25">
      <c r="A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row>
    <row r="263" spans="1:118" ht="14.25">
      <c r="A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row>
    <row r="264" spans="1:118" ht="14.25">
      <c r="A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row>
    <row r="265" spans="1:118" ht="14.25">
      <c r="A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row>
    <row r="266" spans="1:118" ht="14.25">
      <c r="A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row>
    <row r="267" spans="1:118" ht="14.25">
      <c r="A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row>
    <row r="268" spans="1:118" ht="14.25">
      <c r="A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row>
    <row r="269" spans="1:118" ht="14.25">
      <c r="A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row>
    <row r="270" spans="1:118" ht="14.25">
      <c r="A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row>
    <row r="271" spans="1:118" ht="14.25">
      <c r="A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row>
    <row r="272" spans="1:118" ht="14.25">
      <c r="A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row>
    <row r="273" spans="1:118" ht="14.25">
      <c r="A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row>
    <row r="274" spans="1:118" ht="14.25">
      <c r="A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row>
    <row r="275" spans="1:118" ht="14.25">
      <c r="A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row>
    <row r="276" spans="1:118" ht="14.25">
      <c r="A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row>
    <row r="277" spans="1:118" ht="14.25">
      <c r="A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row>
    <row r="278" spans="1:118" ht="14.25">
      <c r="A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row>
    <row r="279" spans="1:118" ht="14.25">
      <c r="A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row>
    <row r="280" spans="1:118" ht="14.25">
      <c r="A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row>
    <row r="281" spans="1:118" ht="14.25">
      <c r="A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row>
    <row r="282" spans="1:118" ht="14.25">
      <c r="A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row>
    <row r="283" spans="1:118" ht="14.25">
      <c r="A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row>
    <row r="284" spans="1:118" ht="14.25">
      <c r="A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row>
    <row r="285" spans="1:118" ht="14.25">
      <c r="A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row>
    <row r="286" spans="1:118" ht="14.25">
      <c r="A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row>
    <row r="287" spans="1:118" ht="14.25">
      <c r="A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row>
    <row r="288" spans="1:118" ht="14.25">
      <c r="A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row>
    <row r="289" spans="1:118" ht="14.25">
      <c r="A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row>
    <row r="290" spans="1:118" ht="14.25">
      <c r="A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row>
    <row r="291" spans="1:118" ht="14.25">
      <c r="A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row>
    <row r="292" spans="1:118" ht="14.25">
      <c r="A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row>
    <row r="293" spans="1:118" ht="14.25">
      <c r="A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row>
    <row r="294" spans="1:118" ht="14.25">
      <c r="A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row>
    <row r="295" spans="1:118" ht="14.25">
      <c r="A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row>
    <row r="296" spans="1:118" ht="14.25">
      <c r="A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row>
    <row r="297" spans="1:118" ht="14.25">
      <c r="A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row>
    <row r="298" spans="1:118" ht="14.25">
      <c r="A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row>
    <row r="299" spans="1:118" ht="14.25">
      <c r="A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row>
    <row r="300" spans="1:118" ht="14.25">
      <c r="A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row>
    <row r="301" spans="1:118" ht="14.25">
      <c r="A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row>
    <row r="302" spans="1:118" ht="14.25">
      <c r="A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row>
    <row r="303" spans="1:118" ht="14.25">
      <c r="A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row>
    <row r="304" spans="1:118" ht="14.25">
      <c r="A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row>
    <row r="305" spans="1:118" ht="14.25">
      <c r="A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row>
    <row r="306" spans="1:118" ht="14.25">
      <c r="A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row>
    <row r="307" spans="1:118" ht="14.25">
      <c r="A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row>
    <row r="308" spans="1:118" ht="14.25">
      <c r="A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row>
    <row r="309" spans="1:118" ht="14.25">
      <c r="A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row>
    <row r="310" spans="1:118" ht="14.25">
      <c r="A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row>
    <row r="311" spans="1:118" ht="14.25">
      <c r="A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row>
    <row r="312" spans="1:118" ht="14.25">
      <c r="A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row>
    <row r="313" spans="1:118" ht="14.25">
      <c r="A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row>
    <row r="314" spans="1:118" ht="14.25">
      <c r="A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row>
    <row r="315" spans="1:118" ht="14.25">
      <c r="A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row>
    <row r="316" spans="1:118" ht="14.25">
      <c r="A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row>
    <row r="317" spans="1:118" ht="14.25">
      <c r="A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row>
    <row r="318" spans="1:118" ht="14.25">
      <c r="A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row>
    <row r="319" spans="1:118" ht="14.25">
      <c r="A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row>
    <row r="320" spans="1:118" ht="14.25">
      <c r="A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row>
    <row r="321" spans="1:118" ht="14.25">
      <c r="A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row>
    <row r="322" spans="1:118" ht="14.25">
      <c r="A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row>
    <row r="323" spans="1:118" ht="14.25">
      <c r="A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row>
    <row r="324" spans="1:118" ht="14.25">
      <c r="A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row>
    <row r="325" spans="1:118" ht="14.25">
      <c r="A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row>
    <row r="326" spans="1:118" ht="14.25">
      <c r="A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row>
    <row r="327" spans="1:118" ht="14.25">
      <c r="A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row>
    <row r="328" spans="1:118" ht="14.25">
      <c r="A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row>
    <row r="329" spans="1:118" ht="14.25">
      <c r="A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row>
    <row r="330" spans="1:118" ht="14.25">
      <c r="A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row>
    <row r="331" spans="1:118" ht="14.25">
      <c r="A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row>
    <row r="332" spans="1:118" ht="14.25">
      <c r="A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row>
    <row r="333" spans="1:118" ht="14.25">
      <c r="A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row>
    <row r="334" spans="1:118" ht="14.25">
      <c r="A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row>
    <row r="335" spans="1:118" ht="14.25">
      <c r="A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row>
    <row r="336" spans="1:118" ht="14.25">
      <c r="A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row>
    <row r="337" spans="1:118" ht="14.25">
      <c r="A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row>
    <row r="338" spans="1:118" ht="14.25">
      <c r="A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row>
    <row r="339" spans="1:118" ht="14.25">
      <c r="A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row>
    <row r="340" spans="1:118" ht="14.25">
      <c r="A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row>
    <row r="341" spans="1:118" ht="14.25">
      <c r="A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row>
    <row r="342" spans="1:118" ht="14.25">
      <c r="A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row>
    <row r="343" spans="1:118" ht="14.25">
      <c r="A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row>
    <row r="344" spans="1:118" ht="14.25">
      <c r="A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row>
    <row r="345" spans="1:118" ht="14.25">
      <c r="A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row>
    <row r="346" spans="1:118" ht="14.25">
      <c r="A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row>
    <row r="347" spans="1:118" ht="14.25">
      <c r="A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row>
    <row r="348" spans="1:118" ht="14.25">
      <c r="A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row>
    <row r="349" spans="1:118" ht="14.25">
      <c r="A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row>
    <row r="350" spans="1:118" ht="14.25">
      <c r="A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row>
    <row r="351" spans="1:118" ht="14.25">
      <c r="A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row>
    <row r="352" spans="1:118" ht="14.25">
      <c r="A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row>
    <row r="353" spans="1:118" ht="14.25">
      <c r="A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row>
    <row r="354" spans="1:118" ht="14.25">
      <c r="A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row>
    <row r="355" spans="1:118" ht="14.25">
      <c r="A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row>
    <row r="356" spans="1:118" ht="14.25">
      <c r="A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row>
    <row r="357" spans="1:118" ht="14.25">
      <c r="A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row>
    <row r="358" spans="1:118" ht="14.25">
      <c r="A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row>
    <row r="359" spans="1:118" ht="14.25">
      <c r="A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row>
    <row r="360" spans="1:118" ht="14.25">
      <c r="A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row>
    <row r="361" spans="1:118" ht="14.25">
      <c r="A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row>
    <row r="362" spans="1:118" ht="14.25">
      <c r="A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row>
    <row r="363" spans="1:118" ht="14.25">
      <c r="A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row>
  </sheetData>
  <sheetProtection/>
  <mergeCells count="8">
    <mergeCell ref="I11:I12"/>
    <mergeCell ref="B13:F13"/>
    <mergeCell ref="A7:G7"/>
    <mergeCell ref="A8:G8"/>
    <mergeCell ref="A10:F10"/>
    <mergeCell ref="G10:G12"/>
    <mergeCell ref="A11:A12"/>
    <mergeCell ref="B11:F11"/>
  </mergeCells>
  <printOptions/>
  <pageMargins left="1.1811023622047245" right="0.1968503937007874" top="0.1968503937007874" bottom="0.1968503937007874" header="0.31496062992125984" footer="0.31496062992125984"/>
  <pageSetup fitToHeight="0"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dc:creator>
  <cp:keywords/>
  <dc:description/>
  <cp:lastModifiedBy>User</cp:lastModifiedBy>
  <cp:lastPrinted>2011-12-14T07:42:26Z</cp:lastPrinted>
  <dcterms:created xsi:type="dcterms:W3CDTF">2011-12-13T08:40:23Z</dcterms:created>
  <dcterms:modified xsi:type="dcterms:W3CDTF">2013-09-25T03:02:18Z</dcterms:modified>
  <cp:category/>
  <cp:version/>
  <cp:contentType/>
  <cp:contentStatus/>
</cp:coreProperties>
</file>