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070" windowHeight="6165" activeTab="0"/>
  </bookViews>
  <sheets>
    <sheet name="уточненн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<sst xmlns="http://schemas.openxmlformats.org/spreadsheetml/2006/main" count="46" uniqueCount="39">
  <si>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ИТОГО</t>
  </si>
  <si>
    <t>№ строки</t>
  </si>
  <si>
    <t xml:space="preserve">Наименование муниципального образования района </t>
  </si>
  <si>
    <t>Алексеевский сельсовет</t>
  </si>
  <si>
    <t>Березовский сельсовет</t>
  </si>
  <si>
    <t>Брагинский сельсовет</t>
  </si>
  <si>
    <t>Детловский сельсовет</t>
  </si>
  <si>
    <t>Имисский сельсовет</t>
  </si>
  <si>
    <t>Кордовский сельсовет</t>
  </si>
  <si>
    <t>Кочергинский сельсовет</t>
  </si>
  <si>
    <t>Курский сельсовет</t>
  </si>
  <si>
    <t>Марининский сельсовет</t>
  </si>
  <si>
    <t>Можарский сельсовет</t>
  </si>
  <si>
    <t>Муринский сельсовет</t>
  </si>
  <si>
    <t>Пойловский сельсовет</t>
  </si>
  <si>
    <t>Рощинский сельсовет</t>
  </si>
  <si>
    <t>Шалоболинский сельсовет</t>
  </si>
  <si>
    <t>Черемшанский сельсовет</t>
  </si>
  <si>
    <t>Щетинкинский сельсовет</t>
  </si>
  <si>
    <t>Рабочий поселок Курагино</t>
  </si>
  <si>
    <t>Рабочий поселок Краснокаменск</t>
  </si>
  <si>
    <t>Рабочий поселок Кошурниково</t>
  </si>
  <si>
    <t xml:space="preserve">Рабочий поселок Большая Ирба </t>
  </si>
  <si>
    <t>Рабочий поселок Чибижек</t>
  </si>
  <si>
    <t>Город Артёмовск</t>
  </si>
  <si>
    <t>в том числе за счёт средств</t>
  </si>
  <si>
    <t xml:space="preserve">2014 год </t>
  </si>
  <si>
    <t xml:space="preserve">2015 год </t>
  </si>
  <si>
    <t xml:space="preserve">2016 год </t>
  </si>
  <si>
    <t>(тыс.руб.)</t>
  </si>
  <si>
    <t>Распределение дотации на выравнивание бюджетной обеспеченности муниципальных образований  района на 2014 год и плановый период 2015-2016 годов</t>
  </si>
  <si>
    <t>районного бюджета</t>
  </si>
  <si>
    <t xml:space="preserve"> краевого бюджета</t>
  </si>
  <si>
    <t xml:space="preserve">Всего </t>
  </si>
  <si>
    <t>Всего</t>
  </si>
  <si>
    <t xml:space="preserve">к решению районного Совета депутатов </t>
  </si>
  <si>
    <t>Приложение № 13</t>
  </si>
  <si>
    <t>" О  районном бюджете на 2014 год 
и плановый период 2015-2016 годов"</t>
  </si>
  <si>
    <t>от 20.12.2013 № 40-354р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</si>
</sst>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#,##0.000"/>
  </numFmts>
  <fonts count="41">
    <font>
      <sz val="14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171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171" fontId="6" fillId="0" borderId="10" xfId="0" applyNumberFormat="1" applyFont="1" applyBorder="1" applyAlignment="1">
      <alignment/>
    </xf>
    <xf numFmtId="171" fontId="6" fillId="33" borderId="1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P7" sqref="P7"/>
    </sheetView>
  </sheetViews>
  <sheetFormatPr defaultColWidth="8.66015625" defaultRowHeight="18"/>
  <cols>
    <col min="1" max="1" width="3.66015625" style="2" customWidth="1"/>
    <col min="2" max="2" width="21.66015625" style="3" customWidth="1"/>
    <col min="3" max="11" width="7.83203125" style="4" customWidth="1"/>
    <col min="12" max="16384" width="8.75" style="4" customWidth="1"/>
  </cols>
  <sheetData>
    <row r="1" spans="9:11" ht="15.75">
      <c r="I1" s="5"/>
      <c r="J1" s="5"/>
      <c r="K1" s="22" t="s">
        <v>36</v>
      </c>
    </row>
    <row r="2" spans="9:11" ht="15.75">
      <c r="I2" s="5"/>
      <c r="J2" s="5"/>
      <c r="K2" s="5" t="s">
        <v>35</v>
      </c>
    </row>
    <row r="3" spans="9:11" ht="15.75">
      <c r="I3" s="5"/>
      <c r="J3" s="5"/>
      <c r="K3" s="5" t="s">
        <v>38</v>
      </c>
    </row>
    <row r="4" spans="4:11" ht="28.5" customHeight="1">
      <c r="D4" s="6"/>
      <c r="I4" s="30" t="s">
        <v>37</v>
      </c>
      <c r="J4" s="30"/>
      <c r="K4" s="30"/>
    </row>
    <row r="6" spans="1:11" ht="28.5" customHeight="1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2:11" ht="15.75">
      <c r="B7" s="7"/>
      <c r="C7" s="8"/>
      <c r="D7" s="8"/>
      <c r="E7" s="8"/>
      <c r="F7" s="8"/>
      <c r="K7" s="5" t="s">
        <v>29</v>
      </c>
    </row>
    <row r="8" spans="1:11" ht="18" customHeight="1">
      <c r="A8" s="23" t="s">
        <v>1</v>
      </c>
      <c r="B8" s="23" t="s">
        <v>2</v>
      </c>
      <c r="C8" s="27" t="s">
        <v>26</v>
      </c>
      <c r="D8" s="28"/>
      <c r="E8" s="29"/>
      <c r="F8" s="27" t="s">
        <v>27</v>
      </c>
      <c r="G8" s="28"/>
      <c r="H8" s="29"/>
      <c r="I8" s="31" t="s">
        <v>28</v>
      </c>
      <c r="J8" s="32"/>
      <c r="K8" s="33"/>
    </row>
    <row r="9" spans="1:11" s="9" customFormat="1" ht="20.25" customHeight="1">
      <c r="A9" s="24"/>
      <c r="B9" s="24"/>
      <c r="C9" s="26" t="s">
        <v>33</v>
      </c>
      <c r="D9" s="26" t="s">
        <v>25</v>
      </c>
      <c r="E9" s="26"/>
      <c r="F9" s="26" t="s">
        <v>33</v>
      </c>
      <c r="G9" s="26" t="s">
        <v>25</v>
      </c>
      <c r="H9" s="26"/>
      <c r="I9" s="26" t="s">
        <v>34</v>
      </c>
      <c r="J9" s="26" t="s">
        <v>25</v>
      </c>
      <c r="K9" s="26"/>
    </row>
    <row r="10" spans="1:11" s="10" customFormat="1" ht="29.25" customHeight="1">
      <c r="A10" s="25"/>
      <c r="B10" s="25"/>
      <c r="C10" s="26"/>
      <c r="D10" s="1" t="s">
        <v>31</v>
      </c>
      <c r="E10" s="1" t="s">
        <v>32</v>
      </c>
      <c r="F10" s="26"/>
      <c r="G10" s="1" t="s">
        <v>31</v>
      </c>
      <c r="H10" s="1" t="s">
        <v>32</v>
      </c>
      <c r="I10" s="26"/>
      <c r="J10" s="1" t="s">
        <v>31</v>
      </c>
      <c r="K10" s="1" t="s">
        <v>32</v>
      </c>
    </row>
    <row r="11" spans="1:11" s="2" customFormat="1" ht="13.5" customHeight="1">
      <c r="A11" s="11"/>
      <c r="B11" s="12">
        <v>1</v>
      </c>
      <c r="C11" s="11">
        <v>2</v>
      </c>
      <c r="D11" s="11">
        <v>3</v>
      </c>
      <c r="E11" s="11">
        <v>4</v>
      </c>
      <c r="F11" s="11">
        <v>5</v>
      </c>
      <c r="G11" s="11">
        <v>6</v>
      </c>
      <c r="H11" s="11">
        <v>7</v>
      </c>
      <c r="I11" s="11">
        <v>8</v>
      </c>
      <c r="J11" s="11">
        <v>9</v>
      </c>
      <c r="K11" s="11">
        <v>10</v>
      </c>
    </row>
    <row r="12" spans="1:11" ht="15.75">
      <c r="A12" s="11">
        <v>1</v>
      </c>
      <c r="B12" s="13" t="s">
        <v>3</v>
      </c>
      <c r="C12" s="14">
        <f>D12+E12</f>
        <v>1588.1</v>
      </c>
      <c r="D12" s="14">
        <v>1255.5</v>
      </c>
      <c r="E12" s="14">
        <v>332.6</v>
      </c>
      <c r="F12" s="15">
        <f>G12+H12</f>
        <v>1597.4</v>
      </c>
      <c r="G12" s="14">
        <f>D12</f>
        <v>1255.5</v>
      </c>
      <c r="H12" s="16">
        <v>341.9</v>
      </c>
      <c r="I12" s="16">
        <f>J12+K12</f>
        <v>1597.4</v>
      </c>
      <c r="J12" s="16">
        <f>G12</f>
        <v>1255.5</v>
      </c>
      <c r="K12" s="16">
        <f>H12</f>
        <v>341.9</v>
      </c>
    </row>
    <row r="13" spans="1:11" ht="15.75">
      <c r="A13" s="11">
        <v>2</v>
      </c>
      <c r="B13" s="13" t="s">
        <v>4</v>
      </c>
      <c r="C13" s="14">
        <f aca="true" t="shared" si="0" ref="C13:C31">D13+E13</f>
        <v>2193.4</v>
      </c>
      <c r="D13" s="14">
        <v>1467.3</v>
      </c>
      <c r="E13" s="14">
        <v>726.1</v>
      </c>
      <c r="F13" s="15">
        <f aca="true" t="shared" si="1" ref="F13:F33">G13+H13</f>
        <v>2257.8</v>
      </c>
      <c r="G13" s="14">
        <f aca="true" t="shared" si="2" ref="G13:G33">D13</f>
        <v>1467.3</v>
      </c>
      <c r="H13" s="16">
        <v>790.5</v>
      </c>
      <c r="I13" s="16">
        <f aca="true" t="shared" si="3" ref="I13:I33">J13+K13</f>
        <v>2257.8</v>
      </c>
      <c r="J13" s="16">
        <f aca="true" t="shared" si="4" ref="J13:J33">G13</f>
        <v>1467.3</v>
      </c>
      <c r="K13" s="16">
        <f aca="true" t="shared" si="5" ref="K13:K32">H13</f>
        <v>790.5</v>
      </c>
    </row>
    <row r="14" spans="1:11" ht="15.75">
      <c r="A14" s="11">
        <v>3</v>
      </c>
      <c r="B14" s="13" t="s">
        <v>5</v>
      </c>
      <c r="C14" s="14">
        <f t="shared" si="0"/>
        <v>2377.7</v>
      </c>
      <c r="D14" s="14">
        <v>1422.5</v>
      </c>
      <c r="E14" s="14">
        <v>955.2</v>
      </c>
      <c r="F14" s="15">
        <f t="shared" si="1"/>
        <v>1993.2</v>
      </c>
      <c r="G14" s="14">
        <f t="shared" si="2"/>
        <v>1422.5</v>
      </c>
      <c r="H14" s="16">
        <v>570.7</v>
      </c>
      <c r="I14" s="16">
        <f t="shared" si="3"/>
        <v>1993.2</v>
      </c>
      <c r="J14" s="16">
        <f t="shared" si="4"/>
        <v>1422.5</v>
      </c>
      <c r="K14" s="16">
        <f t="shared" si="5"/>
        <v>570.7</v>
      </c>
    </row>
    <row r="15" spans="1:11" ht="15.75">
      <c r="A15" s="11">
        <v>4</v>
      </c>
      <c r="B15" s="13" t="s">
        <v>6</v>
      </c>
      <c r="C15" s="14">
        <f t="shared" si="0"/>
        <v>1398.5</v>
      </c>
      <c r="D15" s="14">
        <v>962.4</v>
      </c>
      <c r="E15" s="14">
        <v>436.1</v>
      </c>
      <c r="F15" s="15">
        <f t="shared" si="1"/>
        <v>1390.5</v>
      </c>
      <c r="G15" s="14">
        <f t="shared" si="2"/>
        <v>962.4</v>
      </c>
      <c r="H15" s="16">
        <v>428.1</v>
      </c>
      <c r="I15" s="16">
        <f t="shared" si="3"/>
        <v>1390.5</v>
      </c>
      <c r="J15" s="16">
        <f t="shared" si="4"/>
        <v>962.4</v>
      </c>
      <c r="K15" s="16">
        <f t="shared" si="5"/>
        <v>428.1</v>
      </c>
    </row>
    <row r="16" spans="1:11" ht="15.75">
      <c r="A16" s="11">
        <v>5</v>
      </c>
      <c r="B16" s="13" t="s">
        <v>7</v>
      </c>
      <c r="C16" s="14">
        <f t="shared" si="0"/>
        <v>2092.9</v>
      </c>
      <c r="D16" s="14">
        <v>1498.2</v>
      </c>
      <c r="E16" s="14">
        <v>594.7</v>
      </c>
      <c r="F16" s="15">
        <f t="shared" si="1"/>
        <v>2051.8</v>
      </c>
      <c r="G16" s="14">
        <f t="shared" si="2"/>
        <v>1498.2</v>
      </c>
      <c r="H16" s="16">
        <v>553.6</v>
      </c>
      <c r="I16" s="16">
        <f t="shared" si="3"/>
        <v>2051.8</v>
      </c>
      <c r="J16" s="16">
        <f t="shared" si="4"/>
        <v>1498.2</v>
      </c>
      <c r="K16" s="16">
        <f t="shared" si="5"/>
        <v>553.6</v>
      </c>
    </row>
    <row r="17" spans="1:11" ht="15.75">
      <c r="A17" s="11">
        <v>6</v>
      </c>
      <c r="B17" s="13" t="s">
        <v>8</v>
      </c>
      <c r="C17" s="14">
        <f t="shared" si="0"/>
        <v>2606.9</v>
      </c>
      <c r="D17" s="14">
        <v>2070.9</v>
      </c>
      <c r="E17" s="14">
        <v>536</v>
      </c>
      <c r="F17" s="15">
        <f t="shared" si="1"/>
        <v>2546.7000000000003</v>
      </c>
      <c r="G17" s="14">
        <f t="shared" si="2"/>
        <v>2070.9</v>
      </c>
      <c r="H17" s="16">
        <f>475.8</f>
        <v>475.8</v>
      </c>
      <c r="I17" s="16">
        <f t="shared" si="3"/>
        <v>2546.7000000000003</v>
      </c>
      <c r="J17" s="16">
        <f t="shared" si="4"/>
        <v>2070.9</v>
      </c>
      <c r="K17" s="16">
        <f t="shared" si="5"/>
        <v>475.8</v>
      </c>
    </row>
    <row r="18" spans="1:11" ht="15.75">
      <c r="A18" s="11">
        <v>7</v>
      </c>
      <c r="B18" s="13" t="s">
        <v>9</v>
      </c>
      <c r="C18" s="14">
        <f t="shared" si="0"/>
        <v>1453.1999999999998</v>
      </c>
      <c r="D18" s="14">
        <v>1264.6</v>
      </c>
      <c r="E18" s="14">
        <v>188.6</v>
      </c>
      <c r="F18" s="15">
        <f t="shared" si="1"/>
        <v>1394.5</v>
      </c>
      <c r="G18" s="14">
        <f t="shared" si="2"/>
        <v>1264.6</v>
      </c>
      <c r="H18" s="16">
        <f>129.9</f>
        <v>129.9</v>
      </c>
      <c r="I18" s="16">
        <f t="shared" si="3"/>
        <v>1394.5</v>
      </c>
      <c r="J18" s="16">
        <f t="shared" si="4"/>
        <v>1264.6</v>
      </c>
      <c r="K18" s="16">
        <f t="shared" si="5"/>
        <v>129.9</v>
      </c>
    </row>
    <row r="19" spans="1:11" ht="15.75">
      <c r="A19" s="11">
        <v>8</v>
      </c>
      <c r="B19" s="13" t="s">
        <v>10</v>
      </c>
      <c r="C19" s="14">
        <f t="shared" si="0"/>
        <v>1503.3000000000002</v>
      </c>
      <c r="D19" s="14">
        <v>1116.2</v>
      </c>
      <c r="E19" s="14">
        <v>387.1</v>
      </c>
      <c r="F19" s="15">
        <f t="shared" si="1"/>
        <v>1297.9</v>
      </c>
      <c r="G19" s="14">
        <f t="shared" si="2"/>
        <v>1116.2</v>
      </c>
      <c r="H19" s="16">
        <f>181.7</f>
        <v>181.7</v>
      </c>
      <c r="I19" s="16">
        <f t="shared" si="3"/>
        <v>1297.9</v>
      </c>
      <c r="J19" s="16">
        <f t="shared" si="4"/>
        <v>1116.2</v>
      </c>
      <c r="K19" s="16">
        <f t="shared" si="5"/>
        <v>181.7</v>
      </c>
    </row>
    <row r="20" spans="1:11" ht="15.75">
      <c r="A20" s="11">
        <v>9</v>
      </c>
      <c r="B20" s="13" t="s">
        <v>11</v>
      </c>
      <c r="C20" s="14">
        <f t="shared" si="0"/>
        <v>2720.2</v>
      </c>
      <c r="D20" s="14">
        <v>1788.2</v>
      </c>
      <c r="E20" s="14">
        <v>932</v>
      </c>
      <c r="F20" s="15">
        <f t="shared" si="1"/>
        <v>2489.2</v>
      </c>
      <c r="G20" s="14">
        <f t="shared" si="2"/>
        <v>1788.2</v>
      </c>
      <c r="H20" s="16">
        <f>701</f>
        <v>701</v>
      </c>
      <c r="I20" s="16">
        <f t="shared" si="3"/>
        <v>2489.2</v>
      </c>
      <c r="J20" s="16">
        <f t="shared" si="4"/>
        <v>1788.2</v>
      </c>
      <c r="K20" s="16">
        <f t="shared" si="5"/>
        <v>701</v>
      </c>
    </row>
    <row r="21" spans="1:11" ht="15.75">
      <c r="A21" s="11">
        <v>10</v>
      </c>
      <c r="B21" s="13" t="s">
        <v>12</v>
      </c>
      <c r="C21" s="14">
        <f t="shared" si="0"/>
        <v>2566.2</v>
      </c>
      <c r="D21" s="14">
        <v>1460.5</v>
      </c>
      <c r="E21" s="14">
        <v>1105.7</v>
      </c>
      <c r="F21" s="15">
        <f t="shared" si="1"/>
        <v>2264.3</v>
      </c>
      <c r="G21" s="14">
        <f t="shared" si="2"/>
        <v>1460.5</v>
      </c>
      <c r="H21" s="16">
        <v>803.8</v>
      </c>
      <c r="I21" s="16">
        <f t="shared" si="3"/>
        <v>2264.3</v>
      </c>
      <c r="J21" s="16">
        <f t="shared" si="4"/>
        <v>1460.5</v>
      </c>
      <c r="K21" s="16">
        <f t="shared" si="5"/>
        <v>803.8</v>
      </c>
    </row>
    <row r="22" spans="1:11" ht="15.75">
      <c r="A22" s="11">
        <v>11</v>
      </c>
      <c r="B22" s="13" t="s">
        <v>13</v>
      </c>
      <c r="C22" s="14">
        <f t="shared" si="0"/>
        <v>1791.5</v>
      </c>
      <c r="D22" s="14">
        <v>1406</v>
      </c>
      <c r="E22" s="14">
        <v>385.5</v>
      </c>
      <c r="F22" s="15">
        <f t="shared" si="1"/>
        <v>1599.5</v>
      </c>
      <c r="G22" s="14">
        <f t="shared" si="2"/>
        <v>1406</v>
      </c>
      <c r="H22" s="16">
        <v>193.5</v>
      </c>
      <c r="I22" s="16">
        <f t="shared" si="3"/>
        <v>1599.5</v>
      </c>
      <c r="J22" s="16">
        <f t="shared" si="4"/>
        <v>1406</v>
      </c>
      <c r="K22" s="16">
        <f t="shared" si="5"/>
        <v>193.5</v>
      </c>
    </row>
    <row r="23" spans="1:11" ht="15.75">
      <c r="A23" s="11">
        <v>12</v>
      </c>
      <c r="B23" s="13" t="s">
        <v>14</v>
      </c>
      <c r="C23" s="14">
        <f t="shared" si="0"/>
        <v>1744.6999999999998</v>
      </c>
      <c r="D23" s="14">
        <v>1066.8</v>
      </c>
      <c r="E23" s="14">
        <v>677.9</v>
      </c>
      <c r="F23" s="15">
        <f t="shared" si="1"/>
        <v>1572.4</v>
      </c>
      <c r="G23" s="14">
        <f t="shared" si="2"/>
        <v>1066.8</v>
      </c>
      <c r="H23" s="16">
        <v>505.6</v>
      </c>
      <c r="I23" s="16">
        <f t="shared" si="3"/>
        <v>1572.4</v>
      </c>
      <c r="J23" s="16">
        <f t="shared" si="4"/>
        <v>1066.8</v>
      </c>
      <c r="K23" s="16">
        <f t="shared" si="5"/>
        <v>505.6</v>
      </c>
    </row>
    <row r="24" spans="1:11" ht="15.75">
      <c r="A24" s="11">
        <v>13</v>
      </c>
      <c r="B24" s="13" t="s">
        <v>15</v>
      </c>
      <c r="C24" s="14">
        <f t="shared" si="0"/>
        <v>3710.1000000000004</v>
      </c>
      <c r="D24" s="14">
        <v>2180.8</v>
      </c>
      <c r="E24" s="14">
        <v>1529.3</v>
      </c>
      <c r="F24" s="15">
        <f t="shared" si="1"/>
        <v>3274.3</v>
      </c>
      <c r="G24" s="14">
        <f t="shared" si="2"/>
        <v>2180.8</v>
      </c>
      <c r="H24" s="16">
        <v>1093.5</v>
      </c>
      <c r="I24" s="16">
        <f t="shared" si="3"/>
        <v>3274.3</v>
      </c>
      <c r="J24" s="16">
        <f t="shared" si="4"/>
        <v>2180.8</v>
      </c>
      <c r="K24" s="16">
        <f t="shared" si="5"/>
        <v>1093.5</v>
      </c>
    </row>
    <row r="25" spans="1:11" ht="15.75">
      <c r="A25" s="11">
        <v>14</v>
      </c>
      <c r="B25" s="13" t="s">
        <v>16</v>
      </c>
      <c r="C25" s="14">
        <f t="shared" si="0"/>
        <v>3039.8</v>
      </c>
      <c r="D25" s="14">
        <v>1717.6</v>
      </c>
      <c r="E25" s="14">
        <v>1322.2</v>
      </c>
      <c r="F25" s="15">
        <f t="shared" si="1"/>
        <v>2574.8999999999996</v>
      </c>
      <c r="G25" s="14">
        <f t="shared" si="2"/>
        <v>1717.6</v>
      </c>
      <c r="H25" s="16">
        <v>857.3</v>
      </c>
      <c r="I25" s="16">
        <f t="shared" si="3"/>
        <v>2574.8999999999996</v>
      </c>
      <c r="J25" s="16">
        <f t="shared" si="4"/>
        <v>1717.6</v>
      </c>
      <c r="K25" s="16">
        <f t="shared" si="5"/>
        <v>857.3</v>
      </c>
    </row>
    <row r="26" spans="1:11" ht="15.75">
      <c r="A26" s="11">
        <v>15</v>
      </c>
      <c r="B26" s="13" t="s">
        <v>17</v>
      </c>
      <c r="C26" s="14">
        <f t="shared" si="0"/>
        <v>6221</v>
      </c>
      <c r="D26" s="14">
        <v>4059.2</v>
      </c>
      <c r="E26" s="14">
        <v>2161.8</v>
      </c>
      <c r="F26" s="15">
        <f t="shared" si="1"/>
        <v>7495.7</v>
      </c>
      <c r="G26" s="14">
        <f t="shared" si="2"/>
        <v>4059.2</v>
      </c>
      <c r="H26" s="16">
        <v>3436.5</v>
      </c>
      <c r="I26" s="16">
        <f t="shared" si="3"/>
        <v>7495.7</v>
      </c>
      <c r="J26" s="16">
        <f t="shared" si="4"/>
        <v>4059.2</v>
      </c>
      <c r="K26" s="16">
        <f t="shared" si="5"/>
        <v>3436.5</v>
      </c>
    </row>
    <row r="27" spans="1:11" ht="15.75">
      <c r="A27" s="11">
        <v>16</v>
      </c>
      <c r="B27" s="13" t="s">
        <v>18</v>
      </c>
      <c r="C27" s="14">
        <f t="shared" si="0"/>
        <v>1490.5</v>
      </c>
      <c r="D27" s="14">
        <v>1448.5</v>
      </c>
      <c r="E27" s="14">
        <v>42</v>
      </c>
      <c r="F27" s="15">
        <f t="shared" si="1"/>
        <v>1477.2</v>
      </c>
      <c r="G27" s="14">
        <f t="shared" si="2"/>
        <v>1448.5</v>
      </c>
      <c r="H27" s="16">
        <v>28.7</v>
      </c>
      <c r="I27" s="16">
        <f t="shared" si="3"/>
        <v>1477.2</v>
      </c>
      <c r="J27" s="16">
        <f t="shared" si="4"/>
        <v>1448.5</v>
      </c>
      <c r="K27" s="16">
        <f t="shared" si="5"/>
        <v>28.7</v>
      </c>
    </row>
    <row r="28" spans="1:11" ht="15.75">
      <c r="A28" s="11">
        <v>17</v>
      </c>
      <c r="B28" s="13" t="s">
        <v>20</v>
      </c>
      <c r="C28" s="14">
        <f t="shared" si="0"/>
        <v>8059.4</v>
      </c>
      <c r="D28" s="14">
        <v>6149.9</v>
      </c>
      <c r="E28" s="14">
        <v>1909.5</v>
      </c>
      <c r="F28" s="15">
        <f t="shared" si="1"/>
        <v>7144.299999999999</v>
      </c>
      <c r="G28" s="14">
        <f t="shared" si="2"/>
        <v>6149.9</v>
      </c>
      <c r="H28" s="16">
        <v>994.4</v>
      </c>
      <c r="I28" s="16">
        <f t="shared" si="3"/>
        <v>7144.299999999999</v>
      </c>
      <c r="J28" s="16">
        <f t="shared" si="4"/>
        <v>6149.9</v>
      </c>
      <c r="K28" s="16">
        <f t="shared" si="5"/>
        <v>994.4</v>
      </c>
    </row>
    <row r="29" spans="1:11" ht="15.75">
      <c r="A29" s="11">
        <v>18</v>
      </c>
      <c r="B29" s="13" t="s">
        <v>21</v>
      </c>
      <c r="C29" s="14">
        <f t="shared" si="0"/>
        <v>753.6</v>
      </c>
      <c r="D29" s="14">
        <v>0</v>
      </c>
      <c r="E29" s="14">
        <v>753.6</v>
      </c>
      <c r="F29" s="15">
        <f t="shared" si="1"/>
        <v>578.4</v>
      </c>
      <c r="G29" s="14">
        <f t="shared" si="2"/>
        <v>0</v>
      </c>
      <c r="H29" s="16">
        <v>578.4</v>
      </c>
      <c r="I29" s="16">
        <f t="shared" si="3"/>
        <v>578.4</v>
      </c>
      <c r="J29" s="16">
        <f t="shared" si="4"/>
        <v>0</v>
      </c>
      <c r="K29" s="16">
        <f t="shared" si="5"/>
        <v>578.4</v>
      </c>
    </row>
    <row r="30" spans="1:11" ht="15.75">
      <c r="A30" s="11">
        <v>19</v>
      </c>
      <c r="B30" s="13" t="s">
        <v>22</v>
      </c>
      <c r="C30" s="14">
        <f t="shared" si="0"/>
        <v>458</v>
      </c>
      <c r="D30" s="14">
        <v>0</v>
      </c>
      <c r="E30" s="14">
        <v>458</v>
      </c>
      <c r="F30" s="15">
        <f t="shared" si="1"/>
        <v>377.6</v>
      </c>
      <c r="G30" s="14">
        <f t="shared" si="2"/>
        <v>0</v>
      </c>
      <c r="H30" s="16">
        <v>377.6</v>
      </c>
      <c r="I30" s="16">
        <f t="shared" si="3"/>
        <v>377.6</v>
      </c>
      <c r="J30" s="16">
        <f t="shared" si="4"/>
        <v>0</v>
      </c>
      <c r="K30" s="16">
        <f t="shared" si="5"/>
        <v>377.6</v>
      </c>
    </row>
    <row r="31" spans="1:11" ht="15.75">
      <c r="A31" s="11">
        <v>20</v>
      </c>
      <c r="B31" s="13" t="s">
        <v>23</v>
      </c>
      <c r="C31" s="14">
        <f t="shared" si="0"/>
        <v>1834.3999999999999</v>
      </c>
      <c r="D31" s="14">
        <v>1308.1</v>
      </c>
      <c r="E31" s="14">
        <v>526.3</v>
      </c>
      <c r="F31" s="15">
        <f t="shared" si="1"/>
        <v>1701</v>
      </c>
      <c r="G31" s="14">
        <f t="shared" si="2"/>
        <v>1308.1</v>
      </c>
      <c r="H31" s="16">
        <v>392.9</v>
      </c>
      <c r="I31" s="16">
        <f t="shared" si="3"/>
        <v>1701</v>
      </c>
      <c r="J31" s="16">
        <f t="shared" si="4"/>
        <v>1308.1</v>
      </c>
      <c r="K31" s="16">
        <f t="shared" si="5"/>
        <v>392.9</v>
      </c>
    </row>
    <row r="32" spans="1:11" ht="15.75">
      <c r="A32" s="11">
        <v>22</v>
      </c>
      <c r="B32" s="13" t="s">
        <v>19</v>
      </c>
      <c r="C32" s="14">
        <f>D32+E32</f>
        <v>3643.1</v>
      </c>
      <c r="D32" s="14">
        <v>0</v>
      </c>
      <c r="E32" s="14">
        <v>3643.1</v>
      </c>
      <c r="F32" s="15">
        <f t="shared" si="1"/>
        <v>2812.7</v>
      </c>
      <c r="G32" s="14">
        <f t="shared" si="2"/>
        <v>0</v>
      </c>
      <c r="H32" s="16">
        <v>2812.7</v>
      </c>
      <c r="I32" s="16">
        <f t="shared" si="3"/>
        <v>2812.7</v>
      </c>
      <c r="J32" s="16">
        <f t="shared" si="4"/>
        <v>0</v>
      </c>
      <c r="K32" s="16">
        <f t="shared" si="5"/>
        <v>2812.7</v>
      </c>
    </row>
    <row r="33" spans="1:11" ht="15.75">
      <c r="A33" s="11">
        <v>22</v>
      </c>
      <c r="B33" s="13" t="s">
        <v>24</v>
      </c>
      <c r="C33" s="14">
        <f>D33+E33</f>
        <v>4449.8</v>
      </c>
      <c r="D33" s="14">
        <v>2480.6</v>
      </c>
      <c r="E33" s="14">
        <v>1969.2</v>
      </c>
      <c r="F33" s="15">
        <f t="shared" si="1"/>
        <v>3490.5</v>
      </c>
      <c r="G33" s="14">
        <f t="shared" si="2"/>
        <v>2480.6</v>
      </c>
      <c r="H33" s="16">
        <v>1009.9</v>
      </c>
      <c r="I33" s="16">
        <f t="shared" si="3"/>
        <v>3490.5</v>
      </c>
      <c r="J33" s="16">
        <f t="shared" si="4"/>
        <v>2480.6</v>
      </c>
      <c r="K33" s="16">
        <f>H33</f>
        <v>1009.9</v>
      </c>
    </row>
    <row r="34" spans="1:11" s="21" customFormat="1" ht="15.75">
      <c r="A34" s="17"/>
      <c r="B34" s="18" t="s">
        <v>0</v>
      </c>
      <c r="C34" s="19">
        <f>SUM(C12:C33)</f>
        <v>57696.3</v>
      </c>
      <c r="D34" s="20">
        <f>SUM(D12:D33)</f>
        <v>36123.799999999996</v>
      </c>
      <c r="E34" s="20">
        <f>SUM(E12:E33)</f>
        <v>21572.5</v>
      </c>
      <c r="F34" s="20">
        <f aca="true" t="shared" si="6" ref="F34:K34">SUM(F12:F33)</f>
        <v>53381.79999999999</v>
      </c>
      <c r="G34" s="20">
        <f t="shared" si="6"/>
        <v>36123.799999999996</v>
      </c>
      <c r="H34" s="20">
        <f t="shared" si="6"/>
        <v>17258.000000000004</v>
      </c>
      <c r="I34" s="20">
        <f t="shared" si="6"/>
        <v>53381.79999999999</v>
      </c>
      <c r="J34" s="20">
        <f t="shared" si="6"/>
        <v>36123.799999999996</v>
      </c>
      <c r="K34" s="20">
        <f t="shared" si="6"/>
        <v>17258.000000000004</v>
      </c>
    </row>
  </sheetData>
  <sheetProtection/>
  <mergeCells count="13">
    <mergeCell ref="I4:K4"/>
    <mergeCell ref="F8:H8"/>
    <mergeCell ref="I8:K8"/>
    <mergeCell ref="A6:K6"/>
    <mergeCell ref="A8:A10"/>
    <mergeCell ref="B8:B10"/>
    <mergeCell ref="F9:F10"/>
    <mergeCell ref="I9:I10"/>
    <mergeCell ref="G9:H9"/>
    <mergeCell ref="J9:K9"/>
    <mergeCell ref="C9:C10"/>
    <mergeCell ref="D9:E9"/>
    <mergeCell ref="C8:E8"/>
  </mergeCells>
  <printOptions/>
  <pageMargins left="0.7874015748031497" right="0.1968503937007874" top="0.3937007874015748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2013-11-04T07:20:30Z</cp:lastPrinted>
  <dcterms:created xsi:type="dcterms:W3CDTF">2005-12-24T03:34:22Z</dcterms:created>
  <dcterms:modified xsi:type="dcterms:W3CDTF">2014-01-09T07:24:28Z</dcterms:modified>
  <cp:category/>
  <cp:version/>
  <cp:contentType/>
  <cp:contentStatus/>
</cp:coreProperties>
</file>