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2016-2017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<sst xmlns="http://schemas.openxmlformats.org/spreadsheetml/2006/main" count="47" uniqueCount="41">
  <si>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№ п/п</t>
  </si>
  <si>
    <t>Наименование муниципального образования района</t>
  </si>
  <si>
    <t>Иные межбюджетные трансферты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</si>
  <si>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</si>
  <si>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</si>
  <si>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</si>
  <si>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</si>
  <si>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</si>
  <si>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</si>
  <si>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</si>
  <si>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</si>
  <si>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</si>
  <si>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</si>
  <si>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</si>
  <si>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</si>
  <si>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</si>
  <si>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</si>
  <si>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</si>
  <si>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</si>
  <si>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</si>
  <si>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</si>
  <si>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</si>
  <si>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</si>
  <si>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</si>
  <si>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</si>
  <si>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</si>
  <si>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 xml:space="preserve">Рабочий посёлок Курагино </t>
  </si>
  <si>
    <t>Город Артёмовск</t>
  </si>
  <si>
    <t>ИТОГО</t>
  </si>
  <si>
    <t>2016 год</t>
  </si>
  <si>
    <t xml:space="preserve">на обеспечение сбалансированности бюджетов поселений  за счёт районного бюджета </t>
  </si>
  <si>
    <t xml:space="preserve">к решению районного Совета депутатов </t>
  </si>
  <si>
    <t>на организацию и проведение акарицидных обработок мест массового отдыха населения</t>
  </si>
  <si>
    <t>субвенции:</t>
  </si>
  <si>
    <t xml:space="preserve">субвенции: </t>
  </si>
  <si>
    <t>от _________________________</t>
  </si>
  <si>
    <t xml:space="preserve">" О  районном бюджете на 2015 год </t>
  </si>
  <si>
    <t>и плановый период 2016-2017 годов"</t>
  </si>
  <si>
    <t>Межбюджетные трансферты бюджетам муниципальных образований района, направляемые из районного бюджета в плановом периоде 2016-2017 годов</t>
  </si>
  <si>
    <t>2017 год</t>
  </si>
  <si>
    <t>Приложение №14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</si>
</sst>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39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5.421875" style="1" customWidth="1"/>
    <col min="2" max="2" width="39.57421875" style="2" customWidth="1"/>
    <col min="3" max="3" width="23.7109375" style="2" customWidth="1"/>
    <col min="4" max="4" width="14.7109375" style="2" customWidth="1"/>
    <col min="5" max="5" width="12.7109375" style="2" customWidth="1"/>
    <col min="6" max="6" width="13.421875" style="2" customWidth="1"/>
    <col min="7" max="7" width="14.00390625" style="2" customWidth="1"/>
    <col min="8" max="8" width="22.28125" style="2" customWidth="1"/>
    <col min="9" max="9" width="14.00390625" style="2" customWidth="1"/>
    <col min="10" max="10" width="15.00390625" style="2" customWidth="1"/>
    <col min="11" max="11" width="13.140625" style="2" customWidth="1"/>
    <col min="12" max="12" width="14.140625" style="2" customWidth="1"/>
    <col min="13" max="16384" width="9.140625" style="2" customWidth="1"/>
  </cols>
  <sheetData>
    <row r="1" ht="18.75">
      <c r="L1" s="3" t="s">
        <v>40</v>
      </c>
    </row>
    <row r="2" ht="18.75">
      <c r="L2" s="3" t="s">
        <v>31</v>
      </c>
    </row>
    <row r="3" ht="18.75">
      <c r="L3" s="3" t="s">
        <v>35</v>
      </c>
    </row>
    <row r="4" spans="1:12" ht="15.75" customHeight="1">
      <c r="A4" s="4"/>
      <c r="B4" s="5"/>
      <c r="C4" s="5"/>
      <c r="D4" s="5"/>
      <c r="E4" s="5"/>
      <c r="F4" s="6"/>
      <c r="L4" s="3" t="s">
        <v>36</v>
      </c>
    </row>
    <row r="5" spans="1:12" ht="17.25" customHeight="1">
      <c r="A5" s="4"/>
      <c r="B5" s="5"/>
      <c r="C5" s="5"/>
      <c r="D5" s="5"/>
      <c r="E5" s="5"/>
      <c r="F5" s="6"/>
      <c r="L5" s="3" t="s">
        <v>37</v>
      </c>
    </row>
    <row r="6" spans="1:5" ht="18" customHeight="1">
      <c r="A6" s="4"/>
      <c r="B6" s="5"/>
      <c r="C6" s="5"/>
      <c r="D6" s="5"/>
      <c r="E6" s="5"/>
    </row>
    <row r="7" spans="1:12" ht="20.25" customHeight="1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0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22" customFormat="1" ht="19.5" customHeight="1">
      <c r="A9" s="31" t="s">
        <v>0</v>
      </c>
      <c r="B9" s="27" t="s">
        <v>1</v>
      </c>
      <c r="C9" s="36" t="s">
        <v>29</v>
      </c>
      <c r="D9" s="36"/>
      <c r="E9" s="36"/>
      <c r="F9" s="36"/>
      <c r="G9" s="36"/>
      <c r="H9" s="33" t="s">
        <v>39</v>
      </c>
      <c r="I9" s="34"/>
      <c r="J9" s="34"/>
      <c r="K9" s="34"/>
      <c r="L9" s="35"/>
    </row>
    <row r="10" spans="1:12" s="9" customFormat="1" ht="21" customHeight="1">
      <c r="A10" s="32"/>
      <c r="B10" s="28"/>
      <c r="C10" s="30" t="s">
        <v>33</v>
      </c>
      <c r="D10" s="30"/>
      <c r="E10" s="38" t="s">
        <v>2</v>
      </c>
      <c r="F10" s="38"/>
      <c r="G10" s="39" t="s">
        <v>3</v>
      </c>
      <c r="H10" s="25" t="s">
        <v>34</v>
      </c>
      <c r="I10" s="26"/>
      <c r="J10" s="38" t="s">
        <v>2</v>
      </c>
      <c r="K10" s="38"/>
      <c r="L10" s="40" t="s">
        <v>3</v>
      </c>
    </row>
    <row r="11" spans="1:12" s="9" customFormat="1" ht="106.5" customHeight="1">
      <c r="A11" s="32"/>
      <c r="B11" s="28"/>
      <c r="C11" s="24" t="s">
        <v>4</v>
      </c>
      <c r="D11" s="24" t="s">
        <v>5</v>
      </c>
      <c r="E11" s="29" t="s">
        <v>30</v>
      </c>
      <c r="F11" s="24" t="s">
        <v>32</v>
      </c>
      <c r="G11" s="39"/>
      <c r="H11" s="24" t="s">
        <v>4</v>
      </c>
      <c r="I11" s="24" t="s">
        <v>5</v>
      </c>
      <c r="J11" s="29" t="s">
        <v>30</v>
      </c>
      <c r="K11" s="24" t="s">
        <v>32</v>
      </c>
      <c r="L11" s="40"/>
    </row>
    <row r="12" spans="1:12" ht="78.75" customHeight="1">
      <c r="A12" s="32"/>
      <c r="B12" s="28"/>
      <c r="C12" s="24"/>
      <c r="D12" s="24"/>
      <c r="E12" s="29"/>
      <c r="F12" s="24"/>
      <c r="G12" s="39"/>
      <c r="H12" s="24"/>
      <c r="I12" s="24"/>
      <c r="J12" s="29"/>
      <c r="K12" s="24"/>
      <c r="L12" s="40"/>
    </row>
    <row r="13" spans="1:12" s="12" customFormat="1" ht="15.75" customHeight="1">
      <c r="A13" s="8"/>
      <c r="B13" s="10">
        <v>1</v>
      </c>
      <c r="C13" s="11">
        <v>2</v>
      </c>
      <c r="D13" s="11">
        <v>3</v>
      </c>
      <c r="E13" s="11">
        <v>4</v>
      </c>
      <c r="F13" s="11">
        <v>6</v>
      </c>
      <c r="G13" s="8">
        <v>7</v>
      </c>
      <c r="H13" s="11">
        <v>8</v>
      </c>
      <c r="I13" s="11">
        <v>9</v>
      </c>
      <c r="J13" s="11">
        <v>7</v>
      </c>
      <c r="K13" s="11">
        <v>10</v>
      </c>
      <c r="L13" s="8">
        <v>11</v>
      </c>
    </row>
    <row r="14" spans="1:12" ht="18.75">
      <c r="A14" s="13">
        <v>1</v>
      </c>
      <c r="B14" s="14" t="s">
        <v>6</v>
      </c>
      <c r="C14" s="15">
        <v>2.9</v>
      </c>
      <c r="D14" s="15">
        <v>73.2</v>
      </c>
      <c r="E14" s="15">
        <f>2554</f>
        <v>2554</v>
      </c>
      <c r="F14" s="15"/>
      <c r="G14" s="16">
        <f>C14+D14+E14+F14</f>
        <v>2630.1</v>
      </c>
      <c r="H14" s="15">
        <f>C14</f>
        <v>2.9</v>
      </c>
      <c r="I14" s="15">
        <v>69.2</v>
      </c>
      <c r="J14" s="15">
        <f>E14*41.4%</f>
        <v>1057.356</v>
      </c>
      <c r="K14" s="15"/>
      <c r="L14" s="16">
        <f>H14+I14+J14+K14</f>
        <v>1129.456</v>
      </c>
    </row>
    <row r="15" spans="1:12" ht="18.75">
      <c r="A15" s="13">
        <v>2</v>
      </c>
      <c r="B15" s="14" t="s">
        <v>7</v>
      </c>
      <c r="C15" s="15">
        <v>4.8</v>
      </c>
      <c r="D15" s="15">
        <v>85.3</v>
      </c>
      <c r="E15" s="15">
        <v>494.9</v>
      </c>
      <c r="F15" s="15"/>
      <c r="G15" s="16">
        <f aca="true" t="shared" si="0" ref="G15:G35">C15+D15+E15+F15</f>
        <v>585</v>
      </c>
      <c r="H15" s="15">
        <f aca="true" t="shared" si="1" ref="H15:H35">C15</f>
        <v>4.8</v>
      </c>
      <c r="I15" s="15">
        <v>80.7</v>
      </c>
      <c r="J15" s="15">
        <f>E15*41.4%</f>
        <v>204.88859999999997</v>
      </c>
      <c r="K15" s="15"/>
      <c r="L15" s="16">
        <f aca="true" t="shared" si="2" ref="L15:L35">H15+I15+J15+K15</f>
        <v>290.3886</v>
      </c>
    </row>
    <row r="16" spans="1:12" ht="18.75">
      <c r="A16" s="13">
        <v>3</v>
      </c>
      <c r="B16" s="14" t="s">
        <v>8</v>
      </c>
      <c r="C16" s="15">
        <v>2.4</v>
      </c>
      <c r="D16" s="15">
        <v>60.9</v>
      </c>
      <c r="E16" s="15">
        <v>1717.8</v>
      </c>
      <c r="F16" s="15">
        <v>20</v>
      </c>
      <c r="G16" s="16">
        <f t="shared" si="0"/>
        <v>1801.1</v>
      </c>
      <c r="H16" s="15">
        <f t="shared" si="1"/>
        <v>2.4</v>
      </c>
      <c r="I16" s="15">
        <v>57.6</v>
      </c>
      <c r="J16" s="15">
        <f>E16*41.4%</f>
        <v>711.1691999999999</v>
      </c>
      <c r="K16" s="15">
        <v>20</v>
      </c>
      <c r="L16" s="16">
        <f t="shared" si="2"/>
        <v>791.1691999999999</v>
      </c>
    </row>
    <row r="17" spans="1:12" ht="18.75">
      <c r="A17" s="13">
        <v>4</v>
      </c>
      <c r="B17" s="14" t="s">
        <v>9</v>
      </c>
      <c r="C17" s="15">
        <v>1.4</v>
      </c>
      <c r="D17" s="15">
        <v>60.9</v>
      </c>
      <c r="E17" s="15">
        <v>1783.9</v>
      </c>
      <c r="F17" s="15"/>
      <c r="G17" s="16">
        <f t="shared" si="0"/>
        <v>1846.2</v>
      </c>
      <c r="H17" s="15">
        <f t="shared" si="1"/>
        <v>1.4</v>
      </c>
      <c r="I17" s="15">
        <v>57.6</v>
      </c>
      <c r="J17" s="15">
        <f>E17*41.4%</f>
        <v>738.5346</v>
      </c>
      <c r="K17" s="15"/>
      <c r="L17" s="16">
        <f t="shared" si="2"/>
        <v>797.5346</v>
      </c>
    </row>
    <row r="18" spans="1:12" ht="18.75">
      <c r="A18" s="13">
        <v>5</v>
      </c>
      <c r="B18" s="14" t="s">
        <v>10</v>
      </c>
      <c r="C18" s="15">
        <v>3.9</v>
      </c>
      <c r="D18" s="15">
        <v>85.3</v>
      </c>
      <c r="E18" s="15">
        <v>1165.8</v>
      </c>
      <c r="F18" s="15"/>
      <c r="G18" s="16">
        <f t="shared" si="0"/>
        <v>1255</v>
      </c>
      <c r="H18" s="15">
        <f t="shared" si="1"/>
        <v>3.9</v>
      </c>
      <c r="I18" s="15">
        <v>80.7</v>
      </c>
      <c r="J18" s="15">
        <f>E18*41.4%</f>
        <v>482.64119999999997</v>
      </c>
      <c r="K18" s="15"/>
      <c r="L18" s="16">
        <f t="shared" si="2"/>
        <v>567.2411999999999</v>
      </c>
    </row>
    <row r="19" spans="1:12" ht="18.75">
      <c r="A19" s="13">
        <v>6</v>
      </c>
      <c r="B19" s="14" t="s">
        <v>11</v>
      </c>
      <c r="C19" s="15">
        <v>5.8</v>
      </c>
      <c r="D19" s="15">
        <v>97.5</v>
      </c>
      <c r="E19" s="23">
        <v>389.9</v>
      </c>
      <c r="F19" s="15">
        <v>24</v>
      </c>
      <c r="G19" s="16">
        <f t="shared" si="0"/>
        <v>517.2</v>
      </c>
      <c r="H19" s="15">
        <f t="shared" si="1"/>
        <v>5.8</v>
      </c>
      <c r="I19" s="15">
        <v>92.2</v>
      </c>
      <c r="J19" s="23">
        <f>E19*41.4%</f>
        <v>161.41859999999997</v>
      </c>
      <c r="K19" s="15">
        <v>24</v>
      </c>
      <c r="L19" s="16">
        <f t="shared" si="2"/>
        <v>283.41859999999997</v>
      </c>
    </row>
    <row r="20" spans="1:12" ht="18.75">
      <c r="A20" s="13">
        <v>7</v>
      </c>
      <c r="B20" s="14" t="s">
        <v>12</v>
      </c>
      <c r="C20" s="15">
        <v>3</v>
      </c>
      <c r="D20" s="15">
        <v>73.2</v>
      </c>
      <c r="E20" s="23">
        <v>2396.4</v>
      </c>
      <c r="F20" s="15"/>
      <c r="G20" s="16">
        <f t="shared" si="0"/>
        <v>2472.6</v>
      </c>
      <c r="H20" s="15">
        <f t="shared" si="1"/>
        <v>3</v>
      </c>
      <c r="I20" s="15">
        <v>69.2</v>
      </c>
      <c r="J20" s="23">
        <f>E20*41.4%</f>
        <v>992.1096</v>
      </c>
      <c r="K20" s="15"/>
      <c r="L20" s="16">
        <f t="shared" si="2"/>
        <v>1064.3096</v>
      </c>
    </row>
    <row r="21" spans="1:12" ht="18.75">
      <c r="A21" s="13">
        <v>8</v>
      </c>
      <c r="B21" s="14" t="s">
        <v>13</v>
      </c>
      <c r="C21" s="15">
        <v>0.9</v>
      </c>
      <c r="D21" s="15">
        <v>60.9</v>
      </c>
      <c r="E21" s="15">
        <v>421.3</v>
      </c>
      <c r="F21" s="15"/>
      <c r="G21" s="16">
        <f t="shared" si="0"/>
        <v>483.1</v>
      </c>
      <c r="H21" s="15">
        <f t="shared" si="1"/>
        <v>0.9</v>
      </c>
      <c r="I21" s="15">
        <v>57.6</v>
      </c>
      <c r="J21" s="15">
        <f>E21*41.4%</f>
        <v>174.41819999999998</v>
      </c>
      <c r="K21" s="15"/>
      <c r="L21" s="16">
        <f t="shared" si="2"/>
        <v>232.91819999999998</v>
      </c>
    </row>
    <row r="22" spans="1:12" ht="18.75">
      <c r="A22" s="13">
        <v>9</v>
      </c>
      <c r="B22" s="14" t="s">
        <v>14</v>
      </c>
      <c r="C22" s="15">
        <v>4.2</v>
      </c>
      <c r="D22" s="15">
        <v>85.3</v>
      </c>
      <c r="E22" s="15">
        <v>857.4</v>
      </c>
      <c r="F22" s="15">
        <v>20</v>
      </c>
      <c r="G22" s="16">
        <f t="shared" si="0"/>
        <v>966.9</v>
      </c>
      <c r="H22" s="15">
        <f t="shared" si="1"/>
        <v>4.2</v>
      </c>
      <c r="I22" s="15">
        <v>80.7</v>
      </c>
      <c r="J22" s="15">
        <f>E22*41.4%</f>
        <v>354.9636</v>
      </c>
      <c r="K22" s="15">
        <v>20</v>
      </c>
      <c r="L22" s="16">
        <f t="shared" si="2"/>
        <v>459.8636</v>
      </c>
    </row>
    <row r="23" spans="1:12" ht="18.75">
      <c r="A23" s="13">
        <v>10</v>
      </c>
      <c r="B23" s="14" t="s">
        <v>15</v>
      </c>
      <c r="C23" s="15">
        <v>4.1</v>
      </c>
      <c r="D23" s="15">
        <v>85.3</v>
      </c>
      <c r="E23" s="15">
        <v>488.6</v>
      </c>
      <c r="F23" s="15"/>
      <c r="G23" s="16">
        <f t="shared" si="0"/>
        <v>578</v>
      </c>
      <c r="H23" s="15">
        <f t="shared" si="1"/>
        <v>4.1</v>
      </c>
      <c r="I23" s="15">
        <v>80.7</v>
      </c>
      <c r="J23" s="15">
        <f>E23*41.4%</f>
        <v>202.2804</v>
      </c>
      <c r="K23" s="15"/>
      <c r="L23" s="16">
        <f t="shared" si="2"/>
        <v>287.0804</v>
      </c>
    </row>
    <row r="24" spans="1:12" ht="18.75">
      <c r="A24" s="13">
        <v>11</v>
      </c>
      <c r="B24" s="14" t="s">
        <v>16</v>
      </c>
      <c r="C24" s="15">
        <v>2.6</v>
      </c>
      <c r="D24" s="15">
        <v>73.2</v>
      </c>
      <c r="E24" s="15">
        <v>1616.6</v>
      </c>
      <c r="F24" s="15"/>
      <c r="G24" s="16">
        <f t="shared" si="0"/>
        <v>1692.3999999999999</v>
      </c>
      <c r="H24" s="15">
        <f t="shared" si="1"/>
        <v>2.6</v>
      </c>
      <c r="I24" s="15">
        <v>69.2</v>
      </c>
      <c r="J24" s="15">
        <f>E24*41.4%</f>
        <v>669.2724</v>
      </c>
      <c r="K24" s="15"/>
      <c r="L24" s="16">
        <f t="shared" si="2"/>
        <v>741.0723999999999</v>
      </c>
    </row>
    <row r="25" spans="1:12" ht="18.75">
      <c r="A25" s="13">
        <v>12</v>
      </c>
      <c r="B25" s="14" t="s">
        <v>17</v>
      </c>
      <c r="C25" s="15">
        <v>2.5</v>
      </c>
      <c r="D25" s="15">
        <v>60.9</v>
      </c>
      <c r="E25" s="15">
        <v>1609.1</v>
      </c>
      <c r="F25" s="15"/>
      <c r="G25" s="16">
        <f t="shared" si="0"/>
        <v>1672.5</v>
      </c>
      <c r="H25" s="15">
        <f t="shared" si="1"/>
        <v>2.5</v>
      </c>
      <c r="I25" s="15">
        <v>57.6</v>
      </c>
      <c r="J25" s="15">
        <f>E25*41.4%</f>
        <v>666.1673999999999</v>
      </c>
      <c r="K25" s="15"/>
      <c r="L25" s="16">
        <f t="shared" si="2"/>
        <v>726.2674</v>
      </c>
    </row>
    <row r="26" spans="1:12" ht="18.75">
      <c r="A26" s="13">
        <v>13</v>
      </c>
      <c r="B26" s="14" t="s">
        <v>18</v>
      </c>
      <c r="C26" s="15">
        <v>6.5</v>
      </c>
      <c r="D26" s="15">
        <v>97.5</v>
      </c>
      <c r="E26" s="15">
        <v>0</v>
      </c>
      <c r="F26" s="15"/>
      <c r="G26" s="16">
        <f t="shared" si="0"/>
        <v>104</v>
      </c>
      <c r="H26" s="15">
        <f t="shared" si="1"/>
        <v>6.5</v>
      </c>
      <c r="I26" s="15">
        <v>92.2</v>
      </c>
      <c r="J26" s="15">
        <f aca="true" t="shared" si="3" ref="J15:J35">E26</f>
        <v>0</v>
      </c>
      <c r="K26" s="15"/>
      <c r="L26" s="16">
        <f t="shared" si="2"/>
        <v>98.7</v>
      </c>
    </row>
    <row r="27" spans="1:12" ht="18.75">
      <c r="A27" s="13">
        <v>14</v>
      </c>
      <c r="B27" s="14" t="s">
        <v>19</v>
      </c>
      <c r="C27" s="15">
        <v>4.3</v>
      </c>
      <c r="D27" s="15">
        <v>85.3</v>
      </c>
      <c r="E27" s="15">
        <v>2719.5</v>
      </c>
      <c r="F27" s="15"/>
      <c r="G27" s="16">
        <f t="shared" si="0"/>
        <v>2809.1</v>
      </c>
      <c r="H27" s="15">
        <f t="shared" si="1"/>
        <v>4.3</v>
      </c>
      <c r="I27" s="15">
        <v>80.7</v>
      </c>
      <c r="J27" s="15">
        <f>E27*41.4%</f>
        <v>1125.873</v>
      </c>
      <c r="K27" s="15"/>
      <c r="L27" s="16">
        <f t="shared" si="2"/>
        <v>1210.873</v>
      </c>
    </row>
    <row r="28" spans="1:12" ht="18.75">
      <c r="A28" s="13">
        <v>15</v>
      </c>
      <c r="B28" s="14" t="s">
        <v>20</v>
      </c>
      <c r="C28" s="15">
        <v>10.5</v>
      </c>
      <c r="D28" s="15">
        <v>243.7</v>
      </c>
      <c r="E28" s="15">
        <v>652.1</v>
      </c>
      <c r="F28" s="15"/>
      <c r="G28" s="16">
        <f t="shared" si="0"/>
        <v>906.3</v>
      </c>
      <c r="H28" s="15">
        <f t="shared" si="1"/>
        <v>10.5</v>
      </c>
      <c r="I28" s="15">
        <v>230.5</v>
      </c>
      <c r="J28" s="15">
        <f>E28*41.4%</f>
        <v>269.9694</v>
      </c>
      <c r="K28" s="15"/>
      <c r="L28" s="16">
        <f t="shared" si="2"/>
        <v>510.9694</v>
      </c>
    </row>
    <row r="29" spans="1:12" ht="18.75">
      <c r="A29" s="13">
        <v>16</v>
      </c>
      <c r="B29" s="14" t="s">
        <v>21</v>
      </c>
      <c r="C29" s="15">
        <v>0.6</v>
      </c>
      <c r="D29" s="15">
        <v>36.6</v>
      </c>
      <c r="E29" s="15">
        <v>278.7</v>
      </c>
      <c r="F29" s="15"/>
      <c r="G29" s="16">
        <f t="shared" si="0"/>
        <v>315.9</v>
      </c>
      <c r="H29" s="15">
        <f t="shared" si="1"/>
        <v>0.6</v>
      </c>
      <c r="I29" s="15">
        <v>34.6</v>
      </c>
      <c r="J29" s="15">
        <f>E29*41.4%</f>
        <v>115.38179999999998</v>
      </c>
      <c r="K29" s="15"/>
      <c r="L29" s="16">
        <f t="shared" si="2"/>
        <v>150.5818</v>
      </c>
    </row>
    <row r="30" spans="1:12" ht="18.75">
      <c r="A30" s="13">
        <v>17</v>
      </c>
      <c r="B30" s="14" t="s">
        <v>22</v>
      </c>
      <c r="C30" s="15">
        <v>14.5</v>
      </c>
      <c r="D30" s="15">
        <v>243.7</v>
      </c>
      <c r="E30" s="15">
        <v>3026.5</v>
      </c>
      <c r="F30" s="15"/>
      <c r="G30" s="16">
        <f t="shared" si="0"/>
        <v>3284.7</v>
      </c>
      <c r="H30" s="15">
        <f t="shared" si="1"/>
        <v>14.5</v>
      </c>
      <c r="I30" s="15">
        <v>230.5</v>
      </c>
      <c r="J30" s="15">
        <f>E30*41.4%</f>
        <v>1252.971</v>
      </c>
      <c r="K30" s="15"/>
      <c r="L30" s="16">
        <f t="shared" si="2"/>
        <v>1497.971</v>
      </c>
    </row>
    <row r="31" spans="1:12" ht="18.75">
      <c r="A31" s="13">
        <v>18</v>
      </c>
      <c r="B31" s="14" t="s">
        <v>23</v>
      </c>
      <c r="C31" s="15">
        <v>11.1</v>
      </c>
      <c r="D31" s="15">
        <v>243.7</v>
      </c>
      <c r="E31" s="15">
        <v>0</v>
      </c>
      <c r="F31" s="15">
        <v>28</v>
      </c>
      <c r="G31" s="16">
        <f t="shared" si="0"/>
        <v>282.79999999999995</v>
      </c>
      <c r="H31" s="15">
        <f t="shared" si="1"/>
        <v>11.1</v>
      </c>
      <c r="I31" s="15">
        <v>230.5</v>
      </c>
      <c r="J31" s="15">
        <f t="shared" si="3"/>
        <v>0</v>
      </c>
      <c r="K31" s="15">
        <v>28</v>
      </c>
      <c r="L31" s="16">
        <f t="shared" si="2"/>
        <v>269.6</v>
      </c>
    </row>
    <row r="32" spans="1:12" ht="18.75">
      <c r="A32" s="13">
        <v>19</v>
      </c>
      <c r="B32" s="14" t="s">
        <v>24</v>
      </c>
      <c r="C32" s="15">
        <v>14.9</v>
      </c>
      <c r="D32" s="15">
        <v>487.4</v>
      </c>
      <c r="E32" s="15">
        <v>6921.7</v>
      </c>
      <c r="F32" s="15">
        <v>20</v>
      </c>
      <c r="G32" s="16">
        <f t="shared" si="0"/>
        <v>7444</v>
      </c>
      <c r="H32" s="15">
        <f t="shared" si="1"/>
        <v>14.9</v>
      </c>
      <c r="I32" s="15">
        <v>461.1</v>
      </c>
      <c r="J32" s="15">
        <f>E32*41.4%</f>
        <v>2865.5838</v>
      </c>
      <c r="K32" s="15">
        <v>20</v>
      </c>
      <c r="L32" s="16">
        <f t="shared" si="2"/>
        <v>3361.5838</v>
      </c>
    </row>
    <row r="33" spans="1:12" ht="18.75">
      <c r="A33" s="13">
        <v>20</v>
      </c>
      <c r="B33" s="14" t="s">
        <v>25</v>
      </c>
      <c r="C33" s="15">
        <v>0.5</v>
      </c>
      <c r="D33" s="15">
        <v>36.6</v>
      </c>
      <c r="E33" s="15">
        <v>1063.3</v>
      </c>
      <c r="F33" s="15"/>
      <c r="G33" s="16">
        <f t="shared" si="0"/>
        <v>1100.3999999999999</v>
      </c>
      <c r="H33" s="15">
        <f t="shared" si="1"/>
        <v>0.5</v>
      </c>
      <c r="I33" s="15">
        <v>34.6</v>
      </c>
      <c r="J33" s="15">
        <f>E33*41.4%</f>
        <v>440.20619999999997</v>
      </c>
      <c r="K33" s="15"/>
      <c r="L33" s="16">
        <f t="shared" si="2"/>
        <v>475.3062</v>
      </c>
    </row>
    <row r="34" spans="1:12" ht="18.75">
      <c r="A34" s="13">
        <v>21</v>
      </c>
      <c r="B34" s="14" t="s">
        <v>26</v>
      </c>
      <c r="C34" s="15">
        <v>45.7</v>
      </c>
      <c r="D34" s="15">
        <v>0</v>
      </c>
      <c r="E34" s="15">
        <v>0</v>
      </c>
      <c r="F34" s="15"/>
      <c r="G34" s="16">
        <f t="shared" si="0"/>
        <v>45.7</v>
      </c>
      <c r="H34" s="15">
        <f t="shared" si="1"/>
        <v>45.7</v>
      </c>
      <c r="I34" s="15">
        <v>0</v>
      </c>
      <c r="J34" s="15">
        <f t="shared" si="3"/>
        <v>0</v>
      </c>
      <c r="K34" s="15"/>
      <c r="L34" s="16">
        <f t="shared" si="2"/>
        <v>45.7</v>
      </c>
    </row>
    <row r="35" spans="1:12" ht="15" customHeight="1">
      <c r="A35" s="13">
        <v>22</v>
      </c>
      <c r="B35" s="14" t="s">
        <v>27</v>
      </c>
      <c r="C35" s="15">
        <v>6.2</v>
      </c>
      <c r="D35" s="15">
        <v>243.7</v>
      </c>
      <c r="E35" s="15">
        <v>456.2</v>
      </c>
      <c r="F35" s="15"/>
      <c r="G35" s="16">
        <f t="shared" si="0"/>
        <v>706.0999999999999</v>
      </c>
      <c r="H35" s="15">
        <f t="shared" si="1"/>
        <v>6.2</v>
      </c>
      <c r="I35" s="15">
        <v>230.5</v>
      </c>
      <c r="J35" s="15">
        <f>E35*41.4%+8.93</f>
        <v>197.7968</v>
      </c>
      <c r="K35" s="15"/>
      <c r="L35" s="16">
        <f t="shared" si="2"/>
        <v>434.4968</v>
      </c>
    </row>
    <row r="36" spans="1:12" s="20" customFormat="1" ht="18.75">
      <c r="A36" s="17"/>
      <c r="B36" s="18" t="s">
        <v>28</v>
      </c>
      <c r="C36" s="19">
        <f aca="true" t="shared" si="4" ref="C36:L36">SUM(C14:C35)</f>
        <v>153.3</v>
      </c>
      <c r="D36" s="19">
        <f t="shared" si="4"/>
        <v>2620.1</v>
      </c>
      <c r="E36" s="19">
        <f t="shared" si="4"/>
        <v>30613.7</v>
      </c>
      <c r="F36" s="19">
        <f t="shared" si="4"/>
        <v>112</v>
      </c>
      <c r="G36" s="19">
        <f t="shared" si="4"/>
        <v>33499.1</v>
      </c>
      <c r="H36" s="19">
        <f t="shared" si="4"/>
        <v>153.3</v>
      </c>
      <c r="I36" s="19">
        <f t="shared" si="4"/>
        <v>2478.2</v>
      </c>
      <c r="J36" s="19">
        <f t="shared" si="4"/>
        <v>12683.001800000002</v>
      </c>
      <c r="K36" s="19">
        <f t="shared" si="4"/>
        <v>112</v>
      </c>
      <c r="L36" s="19">
        <f t="shared" si="4"/>
        <v>15426.501800000002</v>
      </c>
    </row>
    <row r="39" spans="7:9" ht="18.75">
      <c r="G39" s="21"/>
      <c r="H39" s="21"/>
      <c r="I39" s="21"/>
    </row>
  </sheetData>
  <sheetProtection/>
  <mergeCells count="19">
    <mergeCell ref="A9:A12"/>
    <mergeCell ref="H9:L9"/>
    <mergeCell ref="C9:G9"/>
    <mergeCell ref="A7:L7"/>
    <mergeCell ref="E10:F10"/>
    <mergeCell ref="G10:G12"/>
    <mergeCell ref="J10:K10"/>
    <mergeCell ref="L10:L12"/>
    <mergeCell ref="E11:E12"/>
    <mergeCell ref="C11:C12"/>
    <mergeCell ref="K11:K12"/>
    <mergeCell ref="H10:I10"/>
    <mergeCell ref="H11:H12"/>
    <mergeCell ref="I11:I12"/>
    <mergeCell ref="B9:B12"/>
    <mergeCell ref="J11:J12"/>
    <mergeCell ref="D11:D12"/>
    <mergeCell ref="F11:F12"/>
    <mergeCell ref="C10:D10"/>
  </mergeCells>
  <printOptions/>
  <pageMargins left="0.1968503937007874" right="0.1968503937007874" top="0.5905511811023623" bottom="0.1968503937007874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2014-10-31T06:09:58Z</cp:lastPrinted>
  <dcterms:created xsi:type="dcterms:W3CDTF">2013-11-01T08:45:21Z</dcterms:created>
  <dcterms:modified xsi:type="dcterms:W3CDTF">2014-10-31T06:10:06Z</dcterms:modified>
  <cp:category/>
  <cp:version/>
  <cp:contentType/>
  <cp:contentStatus/>
</cp:coreProperties>
</file>